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lmbachj\AppData\Local\Microsoft\Windows\INetCache\Content.Outlook\9ORST93Y\"/>
    </mc:Choice>
  </mc:AlternateContent>
  <xr:revisionPtr revIDLastSave="0" documentId="13_ncr:1_{2EB2BBB1-4F86-4518-A999-3DC0F9E6A26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mmary" sheetId="2" r:id="rId1"/>
    <sheet name="Data" sheetId="1" r:id="rId2"/>
  </sheets>
  <definedNames>
    <definedName name="_xlnm._FilterDatabase" localSheetId="1" hidden="1">Data!$A$2:$AB$9</definedName>
  </definedNames>
  <calcPr calcId="191028" iterateCount="1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2" l="1"/>
  <c r="C12" i="2"/>
  <c r="E12" i="2"/>
  <c r="G9" i="2"/>
  <c r="F5" i="2"/>
  <c r="F10" i="2"/>
  <c r="G10" i="2"/>
  <c r="F7" i="2"/>
  <c r="G7" i="2"/>
  <c r="G8" i="2"/>
  <c r="G11" i="2"/>
  <c r="F9" i="2"/>
  <c r="H9" i="2"/>
  <c r="F8" i="2"/>
  <c r="F11" i="2"/>
  <c r="F12" i="2"/>
  <c r="G12" i="2"/>
  <c r="H8" i="2"/>
  <c r="H7" i="2"/>
  <c r="H11" i="2"/>
  <c r="H10" i="2"/>
  <c r="H12" i="2"/>
</calcChain>
</file>

<file path=xl/sharedStrings.xml><?xml version="1.0" encoding="utf-8"?>
<sst xmlns="http://schemas.openxmlformats.org/spreadsheetml/2006/main" count="285" uniqueCount="91">
  <si>
    <t>2022-23 Administrator Survey</t>
  </si>
  <si>
    <t>Survey Population: Teachers who, for the first time, appeared in the fall 2022 REP data collection as an MDE teacher.</t>
  </si>
  <si>
    <t>Category Summaries</t>
  </si>
  <si>
    <r>
      <t>Efficacy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</si>
  <si>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Total N</t>
    </r>
    <r>
      <rPr>
        <vertAlign val="superscript"/>
        <sz val="11"/>
        <color rgb="FF000000"/>
        <rFont val="Calibri"/>
        <family val="2"/>
        <scheme val="minor"/>
      </rPr>
      <t>2</t>
    </r>
  </si>
  <si>
    <t>%</t>
  </si>
  <si>
    <t>Total N</t>
  </si>
  <si>
    <t>Instructional Strategies and Assessment</t>
  </si>
  <si>
    <t>Meeting Student Needs</t>
  </si>
  <si>
    <t>Technology</t>
  </si>
  <si>
    <t>External Relationships</t>
  </si>
  <si>
    <t>Professionalism</t>
  </si>
  <si>
    <t>Individual Questions</t>
  </si>
  <si>
    <t>Cornerstone University</t>
  </si>
  <si>
    <t>As a first-year teacher, compared to other first-year teachers, to what extent is [TeacherName] able to...</t>
  </si>
  <si>
    <t>support all students in making connections to prior knowledge and experiences?</t>
  </si>
  <si>
    <t>implement multiple strategies to present key content area(s) concepts?</t>
  </si>
  <si>
    <t>utilize available technology to enhance the learning experience of students?</t>
  </si>
  <si>
    <t>implement strategies which maximize student engagement to support positive student behavior?</t>
  </si>
  <si>
    <t>organize the learning environment to guide student engagement during instructional time?</t>
  </si>
  <si>
    <t>implement literacy and reading strategies appropriate to their content area(s) and grade level(s)?</t>
  </si>
  <si>
    <t>differentiate instruction based on student assessment data to support each student's academic achievement?</t>
  </si>
  <si>
    <t>support each student's socioemotional (e.g., social, emotional, psychological) development with instructional strategies and resources?</t>
  </si>
  <si>
    <t>understand and make accommodations based on a student's IEP or Section 504 plan?</t>
  </si>
  <si>
    <t xml:space="preserve">As a first-year teacher, compared to other first-year teachers, to what extent can [TeacherName] apply instructional strategies and resources to support... </t>
  </si>
  <si>
    <t>English learners?</t>
  </si>
  <si>
    <t>high performing students?</t>
  </si>
  <si>
    <t>low performing students?</t>
  </si>
  <si>
    <t>students experiencing trauma?</t>
  </si>
  <si>
    <t>students from culturally diverse backgrounds?</t>
  </si>
  <si>
    <t>students with special needs or disabilities?</t>
  </si>
  <si>
    <t>each individual student's learning abilities and needs?</t>
  </si>
  <si>
    <t xml:space="preserve">As a first-year teacher, compared to other first-year teachers, to what extent is [TeacherName] able to build positive relationships with. . . </t>
  </si>
  <si>
    <t>students?</t>
  </si>
  <si>
    <t>families/caregivers?</t>
  </si>
  <si>
    <t>colleagues?</t>
  </si>
  <si>
    <t xml:space="preserve">As a first-year teacher, compared to other first-year teachers, to what extent is [TeacherName] able to... </t>
  </si>
  <si>
    <t>demonstrate responsiveness and flexibility to unexpected situations which arise?</t>
  </si>
  <si>
    <t>act in a manner consistent with ethical and professional educator expectations?</t>
  </si>
  <si>
    <t>utilize constructive criticism to reflect upon and improve practice?</t>
  </si>
  <si>
    <t>Survey Responses</t>
  </si>
  <si>
    <t>Response Rate</t>
  </si>
  <si>
    <r>
      <rPr>
        <vertAlign val="superscript"/>
        <sz val="11"/>
        <color rgb="FF000000"/>
        <rFont val="Calibri"/>
        <family val="2"/>
        <scheme val="minor"/>
      </rPr>
      <t>1</t>
    </r>
    <r>
      <rPr>
        <sz val="11"/>
        <color indexed="8"/>
        <rFont val="Calibri"/>
        <family val="2"/>
        <scheme val="minor"/>
      </rPr>
      <t xml:space="preserve"> Efficacy is defined as a response of "To a Great Extent" or "To a Moderate Extent" to the listed questions.</t>
    </r>
  </si>
  <si>
    <r>
      <rPr>
        <vertAlign val="superscript"/>
        <sz val="11"/>
        <color rgb="FF000000"/>
        <rFont val="Calibri"/>
        <family val="2"/>
        <scheme val="minor"/>
      </rPr>
      <t>2</t>
    </r>
    <r>
      <rPr>
        <sz val="11"/>
        <color indexed="8"/>
        <rFont val="Calibri"/>
        <family val="2"/>
        <scheme val="minor"/>
      </rPr>
      <t xml:space="preserve"> "Not able to Observe" responses removed from the total N.</t>
    </r>
  </si>
  <si>
    <t>As a first-year teacher, compared to other first-year teachers, to what extent is [Field-TeacherName] able to...</t>
  </si>
  <si>
    <t>As a first-year teacher, compared to other first-year teachers, to what extent can [Field-TeacherName] apply instructional strategies and resources to support</t>
  </si>
  <si>
    <t>As a first-year teacher, compared to other first-year teachers, to what extent is [Field-TeacherName] able to build positive relationships with:</t>
  </si>
  <si>
    <t>As a first-year teacher, compared to other first-year teachers, to what extent is [Field-TeacherName] able to:</t>
  </si>
  <si>
    <t>EPI</t>
  </si>
  <si>
    <t>Administrator Name</t>
  </si>
  <si>
    <t>Recipient Email</t>
  </si>
  <si>
    <t>Teacher Name</t>
  </si>
  <si>
    <t>If you have any comments or feedback regarding [Field-TeacherName] or their preparation to share with their provider, please provide it here.</t>
  </si>
  <si>
    <t>To a Moderate Extent</t>
  </si>
  <si>
    <t>To a Great Extent</t>
  </si>
  <si>
    <t>To a Small Extent</t>
  </si>
  <si>
    <t xml:space="preserve"> </t>
  </si>
  <si>
    <t>No Opportunity to Observe</t>
  </si>
  <si>
    <t>Rachael Postle-Brown</t>
  </si>
  <si>
    <t>rbrown@jpsonline.org</t>
  </si>
  <si>
    <t>Not at All</t>
  </si>
  <si>
    <t>Joseph Nieuwkoop</t>
  </si>
  <si>
    <t>11.jnieuwkoop@nhaschools.com</t>
  </si>
  <si>
    <t>Not at all</t>
  </si>
  <si>
    <t>Pam Thomas</t>
  </si>
  <si>
    <t>pam.thomas@kentcityschools.org</t>
  </si>
  <si>
    <t>Danielle Tanner</t>
  </si>
  <si>
    <t>Angie Jefferson</t>
  </si>
  <si>
    <t>ajefferson@tkschools.org</t>
  </si>
  <si>
    <t>Emma Johnson</t>
  </si>
  <si>
    <t>She is great</t>
  </si>
  <si>
    <t>Grace Krueger</t>
  </si>
  <si>
    <t>Kylie Adams</t>
  </si>
  <si>
    <t>Kylie did fantastic work and is poised to be an amazing educator.</t>
  </si>
  <si>
    <t>Angie Spears</t>
  </si>
  <si>
    <t>7.aspears@nhaschools.com</t>
  </si>
  <si>
    <t>Olivia Bartkowiak</t>
  </si>
  <si>
    <t>Daniel Morse</t>
  </si>
  <si>
    <t>morsed@grps.org</t>
  </si>
  <si>
    <t>Samantha Randall</t>
  </si>
  <si>
    <t>Heather Thompson</t>
  </si>
  <si>
    <t>ThompsonH@grps.org</t>
  </si>
  <si>
    <t>The color associated with each question below indicates its assigned category above.</t>
  </si>
  <si>
    <r>
      <t>State Average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</si>
  <si>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t>Response Rate</t>
    </r>
    <r>
      <rPr>
        <b/>
        <vertAlign val="superscript"/>
        <sz val="15"/>
        <color rgb="FF000000"/>
        <rFont val="Calibri"/>
        <family val="2"/>
        <scheme val="minor"/>
      </rPr>
      <t>4</t>
    </r>
  </si>
  <si>
    <r>
      <rPr>
        <vertAlign val="superscript"/>
        <sz val="11"/>
        <color rgb="FF000000"/>
        <rFont val="Calibri"/>
        <family val="2"/>
        <scheme val="minor"/>
      </rPr>
      <t>3</t>
    </r>
    <r>
      <rPr>
        <sz val="11"/>
        <color indexed="8"/>
        <rFont val="Calibri"/>
        <family val="2"/>
        <scheme val="minor"/>
      </rPr>
      <t xml:space="preserve"> EPIs in the process of closing are removed from the average.</t>
    </r>
  </si>
  <si>
    <t>Progress</t>
  </si>
  <si>
    <t>EPI Performance Score calculation is tentative and subject to further validation and checks.</t>
  </si>
  <si>
    <t>"Demonstrated Teaching Knowledge" calculation for EPI Performance Score</t>
  </si>
  <si>
    <r>
      <rPr>
        <vertAlign val="superscript"/>
        <sz val="11"/>
        <color rgb="FF000000"/>
        <rFont val="Calibri"/>
        <family val="2"/>
        <scheme val="minor"/>
      </rPr>
      <t>4</t>
    </r>
    <r>
      <rPr>
        <sz val="11"/>
        <color indexed="8"/>
        <rFont val="Calibri"/>
        <family val="2"/>
        <scheme val="minor"/>
      </rPr>
      <t xml:space="preserve"> Prospective survey respondents never reached (e.g., email invitation bounce backs) are removed from the N count.</t>
    </r>
  </si>
  <si>
    <t># Surveys Sent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</si>
</sst>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b/>
      <vertAlign val="superscript"/>
      <sz val="15"/>
      <color rgb="FF000000"/>
      <name val="Calibri"/>
      <family val="2"/>
      <scheme val="minor"/>
    </font>
    <font>
      <b/>
      <sz val="10"/>
      <color indexed="8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0" fillId="2" borderId="0" xfId="0" applyFill="1"/>
    <xf numFmtId="0" fontId="0" fillId="2" borderId="3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0" xfId="0" applyFill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0" fontId="0" fillId="4" borderId="4" xfId="0" applyFill="1" applyBorder="1"/>
    <xf numFmtId="0" fontId="6" fillId="2" borderId="0" xfId="0" applyFont="1" applyFill="1"/>
    <xf numFmtId="0" fontId="0" fillId="2" borderId="0" xfId="0" applyFill="1" applyAlignment="1">
      <alignment horizontal="center" vertical="center" wrapText="1"/>
    </xf>
    <xf numFmtId="0" fontId="0" fillId="2" borderId="9" xfId="0" applyFill="1" applyBorder="1"/>
    <xf numFmtId="0" fontId="0" fillId="3" borderId="9" xfId="0" applyFill="1" applyBorder="1"/>
    <xf numFmtId="0" fontId="0" fillId="2" borderId="1" xfId="0" applyFill="1" applyBorder="1" applyAlignment="1">
      <alignment horizontal="center"/>
    </xf>
    <xf numFmtId="0" fontId="0" fillId="2" borderId="7" xfId="0" applyFill="1" applyBorder="1"/>
    <xf numFmtId="0" fontId="0" fillId="3" borderId="0" xfId="0" applyFill="1" applyAlignment="1">
      <alignment horizontal="center"/>
    </xf>
    <xf numFmtId="0" fontId="0" fillId="7" borderId="4" xfId="0" applyFill="1" applyBorder="1"/>
    <xf numFmtId="0" fontId="0" fillId="8" borderId="4" xfId="0" applyFill="1" applyBorder="1"/>
    <xf numFmtId="0" fontId="0" fillId="9" borderId="4" xfId="0" applyFill="1" applyBorder="1"/>
    <xf numFmtId="0" fontId="8" fillId="2" borderId="3" xfId="0" applyFont="1" applyFill="1" applyBorder="1"/>
    <xf numFmtId="0" fontId="0" fillId="2" borderId="1" xfId="0" applyFill="1" applyBorder="1" applyAlignment="1">
      <alignment horizontal="center" vertical="center" wrapText="1"/>
    </xf>
    <xf numFmtId="0" fontId="3" fillId="6" borderId="3" xfId="0" applyFont="1" applyFill="1" applyBorder="1"/>
    <xf numFmtId="0" fontId="2" fillId="6" borderId="7" xfId="0" applyFont="1" applyFill="1" applyBorder="1"/>
    <xf numFmtId="0" fontId="0" fillId="6" borderId="1" xfId="0" applyFill="1" applyBorder="1"/>
    <xf numFmtId="0" fontId="12" fillId="2" borderId="7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0" fillId="6" borderId="7" xfId="0" applyFill="1" applyBorder="1"/>
    <xf numFmtId="0" fontId="0" fillId="2" borderId="9" xfId="0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164" fontId="0" fillId="3" borderId="5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0" fillId="2" borderId="8" xfId="1" applyNumberFormat="1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2" fillId="6" borderId="3" xfId="0" applyFont="1" applyFill="1" applyBorder="1"/>
    <xf numFmtId="0" fontId="2" fillId="9" borderId="7" xfId="0" applyFont="1" applyFill="1" applyBorder="1"/>
    <xf numFmtId="0" fontId="0" fillId="11" borderId="4" xfId="0" applyFill="1" applyBorder="1"/>
    <xf numFmtId="0" fontId="0" fillId="10" borderId="4" xfId="0" applyFill="1" applyBorder="1"/>
    <xf numFmtId="0" fontId="9" fillId="2" borderId="9" xfId="0" applyFont="1" applyFill="1" applyBorder="1"/>
    <xf numFmtId="0" fontId="9" fillId="3" borderId="9" xfId="0" applyFont="1" applyFill="1" applyBorder="1"/>
    <xf numFmtId="0" fontId="6" fillId="12" borderId="3" xfId="0" applyFont="1" applyFill="1" applyBorder="1"/>
    <xf numFmtId="0" fontId="6" fillId="13" borderId="4" xfId="0" applyFont="1" applyFill="1" applyBorder="1"/>
    <xf numFmtId="0" fontId="14" fillId="2" borderId="0" xfId="0" applyFont="1" applyFill="1" applyAlignment="1">
      <alignment horizontal="left" vertical="center"/>
    </xf>
    <xf numFmtId="0" fontId="13" fillId="15" borderId="7" xfId="0" applyFont="1" applyFill="1" applyBorder="1" applyAlignment="1">
      <alignment vertical="center"/>
    </xf>
    <xf numFmtId="0" fontId="13" fillId="15" borderId="3" xfId="0" applyFont="1" applyFill="1" applyBorder="1" applyAlignment="1">
      <alignment vertical="center"/>
    </xf>
    <xf numFmtId="0" fontId="13" fillId="16" borderId="7" xfId="0" applyFont="1" applyFill="1" applyBorder="1" applyAlignment="1">
      <alignment vertical="center" wrapText="1"/>
    </xf>
    <xf numFmtId="0" fontId="13" fillId="16" borderId="3" xfId="0" applyFont="1" applyFill="1" applyBorder="1" applyAlignment="1">
      <alignment vertical="center" wrapText="1"/>
    </xf>
    <xf numFmtId="0" fontId="13" fillId="16" borderId="8" xfId="0" applyFont="1" applyFill="1" applyBorder="1" applyAlignment="1">
      <alignment vertical="center" wrapText="1"/>
    </xf>
    <xf numFmtId="0" fontId="13" fillId="17" borderId="7" xfId="0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0" fontId="13" fillId="18" borderId="7" xfId="0" applyFont="1" applyFill="1" applyBorder="1" applyAlignment="1">
      <alignment vertical="center"/>
    </xf>
    <xf numFmtId="0" fontId="13" fillId="18" borderId="3" xfId="0" applyFont="1" applyFill="1" applyBorder="1" applyAlignment="1">
      <alignment vertical="center"/>
    </xf>
    <xf numFmtId="0" fontId="13" fillId="18" borderId="8" xfId="0" applyFont="1" applyFill="1" applyBorder="1" applyAlignment="1">
      <alignment vertical="center"/>
    </xf>
    <xf numFmtId="0" fontId="13" fillId="19" borderId="7" xfId="0" applyFont="1" applyFill="1" applyBorder="1" applyAlignment="1">
      <alignment vertical="center" wrapText="1"/>
    </xf>
    <xf numFmtId="0" fontId="13" fillId="19" borderId="3" xfId="0" applyFont="1" applyFill="1" applyBorder="1" applyAlignment="1">
      <alignment vertical="center" wrapText="1"/>
    </xf>
    <xf numFmtId="0" fontId="13" fillId="19" borderId="8" xfId="0" applyFont="1" applyFill="1" applyBorder="1" applyAlignment="1">
      <alignment vertical="center" wrapText="1"/>
    </xf>
    <xf numFmtId="0" fontId="13" fillId="16" borderId="4" xfId="0" applyFont="1" applyFill="1" applyBorder="1" applyAlignment="1">
      <alignment vertical="center" wrapText="1"/>
    </xf>
    <xf numFmtId="0" fontId="2" fillId="6" borderId="0" xfId="0" applyFont="1" applyFill="1"/>
    <xf numFmtId="0" fontId="2" fillId="6" borderId="5" xfId="0" applyFont="1" applyFill="1" applyBorder="1"/>
    <xf numFmtId="0" fontId="3" fillId="20" borderId="3" xfId="0" applyFont="1" applyFill="1" applyBorder="1"/>
    <xf numFmtId="0" fontId="0" fillId="4" borderId="11" xfId="0" applyFill="1" applyBorder="1"/>
    <xf numFmtId="0" fontId="0" fillId="7" borderId="12" xfId="0" applyFill="1" applyBorder="1"/>
    <xf numFmtId="0" fontId="0" fillId="20" borderId="3" xfId="0" applyFill="1" applyBorder="1" applyAlignment="1">
      <alignment horizontal="center"/>
    </xf>
    <xf numFmtId="164" fontId="0" fillId="20" borderId="3" xfId="0" applyNumberFormat="1" applyFill="1" applyBorder="1" applyAlignment="1">
      <alignment horizontal="center"/>
    </xf>
    <xf numFmtId="164" fontId="0" fillId="20" borderId="8" xfId="1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0" fillId="11" borderId="11" xfId="0" applyFill="1" applyBorder="1"/>
    <xf numFmtId="164" fontId="0" fillId="2" borderId="8" xfId="0" applyNumberForma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top"/>
    </xf>
    <xf numFmtId="0" fontId="6" fillId="2" borderId="7" xfId="0" applyFont="1" applyFill="1" applyBorder="1" applyAlignment="1">
      <alignment horizontal="right"/>
    </xf>
    <xf numFmtId="0" fontId="6" fillId="2" borderId="8" xfId="0" applyFont="1" applyFill="1" applyBorder="1" applyAlignment="1">
      <alignment horizontal="right"/>
    </xf>
    <xf numFmtId="0" fontId="6" fillId="13" borderId="7" xfId="0" applyFont="1" applyFill="1" applyBorder="1" applyAlignment="1">
      <alignment horizontal="center" vertical="center" wrapText="1"/>
    </xf>
    <xf numFmtId="0" fontId="6" fillId="13" borderId="3" xfId="0" applyFont="1" applyFill="1" applyBorder="1" applyAlignment="1">
      <alignment horizontal="center" vertical="center" wrapText="1"/>
    </xf>
    <xf numFmtId="0" fontId="6" fillId="13" borderId="8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14" borderId="7" xfId="0" applyFont="1" applyFill="1" applyBorder="1" applyAlignment="1">
      <alignment horizontal="center" wrapText="1"/>
    </xf>
    <xf numFmtId="0" fontId="6" fillId="14" borderId="3" xfId="0" applyFont="1" applyFill="1" applyBorder="1" applyAlignment="1">
      <alignment horizontal="center" wrapText="1"/>
    </xf>
    <xf numFmtId="0" fontId="6" fillId="14" borderId="8" xfId="0" applyFont="1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115C3-7818-4ACB-9A08-21479C369FAB}">
  <dimension ref="A1:H49"/>
  <sheetViews>
    <sheetView tabSelected="1" zoomScaleNormal="100" workbookViewId="0">
      <selection sqref="A1:H3"/>
    </sheetView>
  </sheetViews>
  <sheetFormatPr defaultColWidth="9.109375" defaultRowHeight="14.4" x14ac:dyDescent="0.3"/>
  <cols>
    <col min="1" max="1" width="5.6640625" style="1" customWidth="1"/>
    <col min="2" max="2" width="94.44140625" style="1" bestFit="1" customWidth="1"/>
    <col min="3" max="8" width="9.77734375" style="1" customWidth="1"/>
    <col min="9" max="16384" width="9.109375" style="1"/>
  </cols>
  <sheetData>
    <row r="1" spans="1:8" ht="15" customHeight="1" x14ac:dyDescent="0.3">
      <c r="A1" s="70" t="s">
        <v>0</v>
      </c>
      <c r="B1" s="71"/>
      <c r="C1" s="71"/>
      <c r="D1" s="71"/>
      <c r="E1" s="71"/>
      <c r="F1" s="71"/>
      <c r="G1" s="71"/>
      <c r="H1" s="71"/>
    </row>
    <row r="2" spans="1:8" ht="15" customHeight="1" x14ac:dyDescent="0.3">
      <c r="A2" s="71"/>
      <c r="B2" s="71"/>
      <c r="C2" s="71"/>
      <c r="D2" s="71"/>
      <c r="E2" s="71"/>
      <c r="F2" s="71"/>
      <c r="G2" s="71"/>
      <c r="H2" s="71"/>
    </row>
    <row r="3" spans="1:8" ht="15" customHeight="1" x14ac:dyDescent="0.3">
      <c r="A3" s="72"/>
      <c r="B3" s="72"/>
      <c r="C3" s="72"/>
      <c r="D3" s="72"/>
      <c r="E3" s="72"/>
      <c r="F3" s="72"/>
      <c r="G3" s="72"/>
      <c r="H3" s="72"/>
    </row>
    <row r="4" spans="1:8" ht="30" customHeight="1" x14ac:dyDescent="0.3">
      <c r="A4" s="77" t="s">
        <v>1</v>
      </c>
      <c r="B4" s="77"/>
      <c r="C4" s="77"/>
      <c r="D4" s="77"/>
      <c r="E4" s="77"/>
      <c r="F4" s="77"/>
      <c r="G4" s="77"/>
      <c r="H4" s="77"/>
    </row>
    <row r="5" spans="1:8" ht="16.2" x14ac:dyDescent="0.3">
      <c r="A5" s="73" t="s">
        <v>2</v>
      </c>
      <c r="B5" s="73"/>
      <c r="C5" s="75" t="s">
        <v>83</v>
      </c>
      <c r="D5" s="75"/>
      <c r="E5" s="75"/>
      <c r="F5" s="75" t="str">
        <f>F16</f>
        <v>Cornerstone University</v>
      </c>
      <c r="G5" s="75"/>
      <c r="H5" s="75"/>
    </row>
    <row r="6" spans="1:8" ht="16.2" x14ac:dyDescent="0.3">
      <c r="A6" s="74"/>
      <c r="B6" s="74"/>
      <c r="C6" s="2" t="s">
        <v>3</v>
      </c>
      <c r="D6" s="2" t="s">
        <v>4</v>
      </c>
      <c r="E6" s="3" t="s">
        <v>5</v>
      </c>
      <c r="F6" s="2" t="s">
        <v>3</v>
      </c>
      <c r="G6" s="2" t="s">
        <v>4</v>
      </c>
      <c r="H6" s="3" t="s">
        <v>5</v>
      </c>
    </row>
    <row r="7" spans="1:8" ht="15.75" customHeight="1" x14ac:dyDescent="0.3">
      <c r="A7" s="6"/>
      <c r="B7" s="39" t="s">
        <v>7</v>
      </c>
      <c r="C7" s="26">
        <v>4666</v>
      </c>
      <c r="D7" s="4">
        <v>5266</v>
      </c>
      <c r="E7" s="27">
        <v>0.88606152677554118</v>
      </c>
      <c r="F7" s="26">
        <f>SUM(F19:F20,F22:F25,F27)</f>
        <v>41</v>
      </c>
      <c r="G7" s="4">
        <f>SUM(G19:G20,G22:G25,G27)</f>
        <v>47</v>
      </c>
      <c r="H7" s="27">
        <f>F7/G7</f>
        <v>0.87234042553191493</v>
      </c>
    </row>
    <row r="8" spans="1:8" x14ac:dyDescent="0.3">
      <c r="A8" s="14"/>
      <c r="B8" s="40" t="s">
        <v>8</v>
      </c>
      <c r="C8" s="28">
        <v>4969</v>
      </c>
      <c r="D8" s="13">
        <v>5648</v>
      </c>
      <c r="E8" s="29">
        <v>0.87978045325779042</v>
      </c>
      <c r="F8" s="28">
        <f>SUM(F26,F29:F35)</f>
        <v>47</v>
      </c>
      <c r="G8" s="13">
        <f>SUM(G26,G29:G35)</f>
        <v>55</v>
      </c>
      <c r="H8" s="29">
        <f t="shared" ref="H8:H11" si="0">F8/G8</f>
        <v>0.8545454545454545</v>
      </c>
    </row>
    <row r="9" spans="1:8" x14ac:dyDescent="0.3">
      <c r="A9" s="15"/>
      <c r="B9" s="39" t="s">
        <v>9</v>
      </c>
      <c r="C9" s="26">
        <v>723</v>
      </c>
      <c r="D9" s="4">
        <v>761</v>
      </c>
      <c r="E9" s="27">
        <v>0.95006570302233906</v>
      </c>
      <c r="F9" s="26">
        <f>F21</f>
        <v>6</v>
      </c>
      <c r="G9" s="4">
        <f>G21</f>
        <v>7</v>
      </c>
      <c r="H9" s="27">
        <f t="shared" si="0"/>
        <v>0.8571428571428571</v>
      </c>
    </row>
    <row r="10" spans="1:8" x14ac:dyDescent="0.3">
      <c r="A10" s="16"/>
      <c r="B10" s="40" t="s">
        <v>10</v>
      </c>
      <c r="C10" s="28">
        <v>2137</v>
      </c>
      <c r="D10" s="13">
        <v>2292</v>
      </c>
      <c r="E10" s="29">
        <v>0.93237347294938921</v>
      </c>
      <c r="F10" s="28">
        <f>SUM(F37:F39)</f>
        <v>18</v>
      </c>
      <c r="G10" s="13">
        <f>SUM(G37:G39)</f>
        <v>20</v>
      </c>
      <c r="H10" s="29">
        <f>F10/G10</f>
        <v>0.9</v>
      </c>
    </row>
    <row r="11" spans="1:8" x14ac:dyDescent="0.3">
      <c r="A11" s="67"/>
      <c r="B11" s="39" t="s">
        <v>11</v>
      </c>
      <c r="C11" s="26">
        <v>2125</v>
      </c>
      <c r="D11" s="4">
        <v>2313</v>
      </c>
      <c r="E11" s="27">
        <v>0.91872027669693035</v>
      </c>
      <c r="F11" s="26">
        <f>SUM(F41:F43)</f>
        <v>18</v>
      </c>
      <c r="G11" s="4">
        <f>SUM(G41:G43)</f>
        <v>21</v>
      </c>
      <c r="H11" s="27">
        <f t="shared" si="0"/>
        <v>0.8571428571428571</v>
      </c>
    </row>
    <row r="12" spans="1:8" x14ac:dyDescent="0.3">
      <c r="A12" s="78" t="s">
        <v>88</v>
      </c>
      <c r="B12" s="79"/>
      <c r="C12" s="30">
        <f>SUM(C7:C11)</f>
        <v>14620</v>
      </c>
      <c r="D12" s="3">
        <f>SUM(D7:D11)</f>
        <v>16280</v>
      </c>
      <c r="E12" s="68">
        <f>C12/D12</f>
        <v>0.898034398034398</v>
      </c>
      <c r="F12" s="30">
        <f>SUM(F7:F11)</f>
        <v>130</v>
      </c>
      <c r="G12" s="3">
        <f>SUM(G7:G11)</f>
        <v>150</v>
      </c>
      <c r="H12" s="68">
        <f>F12/G12</f>
        <v>0.8666666666666667</v>
      </c>
    </row>
    <row r="13" spans="1:8" x14ac:dyDescent="0.3">
      <c r="A13" s="69" t="s">
        <v>82</v>
      </c>
      <c r="C13" s="4"/>
      <c r="D13" s="4"/>
      <c r="E13" s="5"/>
      <c r="F13" s="4"/>
      <c r="G13" s="4"/>
      <c r="H13" s="5"/>
    </row>
    <row r="14" spans="1:8" x14ac:dyDescent="0.3">
      <c r="A14" s="69" t="s">
        <v>87</v>
      </c>
      <c r="C14" s="4"/>
      <c r="D14" s="4"/>
      <c r="E14" s="5"/>
      <c r="F14" s="4"/>
      <c r="G14" s="4"/>
      <c r="H14" s="5"/>
    </row>
    <row r="15" spans="1:8" ht="32.4" x14ac:dyDescent="0.3">
      <c r="A15" s="66"/>
      <c r="B15" s="66"/>
      <c r="C15" s="8"/>
      <c r="D15" s="8"/>
      <c r="E15" s="4"/>
      <c r="F15" s="8"/>
      <c r="G15" s="8"/>
      <c r="H15" s="4"/>
    </row>
    <row r="16" spans="1:8" ht="16.2" x14ac:dyDescent="0.3">
      <c r="A16" s="73"/>
      <c r="B16" s="73" t="s">
        <v>12</v>
      </c>
      <c r="C16" s="75" t="s">
        <v>83</v>
      </c>
      <c r="D16" s="75"/>
      <c r="E16" s="75"/>
      <c r="F16" s="76" t="s">
        <v>13</v>
      </c>
      <c r="G16" s="76"/>
      <c r="H16" s="76"/>
    </row>
    <row r="17" spans="1:8" ht="16.2" x14ac:dyDescent="0.3">
      <c r="A17" s="74"/>
      <c r="B17" s="74"/>
      <c r="C17" s="2" t="s">
        <v>3</v>
      </c>
      <c r="D17" s="2" t="s">
        <v>6</v>
      </c>
      <c r="E17" s="3" t="s">
        <v>5</v>
      </c>
      <c r="F17" s="2" t="s">
        <v>3</v>
      </c>
      <c r="G17" s="18" t="s">
        <v>6</v>
      </c>
      <c r="H17" s="11" t="s">
        <v>5</v>
      </c>
    </row>
    <row r="18" spans="1:8" x14ac:dyDescent="0.3">
      <c r="A18" s="35" t="s">
        <v>14</v>
      </c>
      <c r="B18" s="19"/>
      <c r="C18" s="32"/>
      <c r="D18" s="33"/>
      <c r="E18" s="34"/>
      <c r="F18" s="33"/>
      <c r="G18" s="33"/>
      <c r="H18" s="34"/>
    </row>
    <row r="19" spans="1:8" x14ac:dyDescent="0.3">
      <c r="A19" s="6"/>
      <c r="B19" s="9" t="s">
        <v>15</v>
      </c>
      <c r="C19" s="26">
        <v>732</v>
      </c>
      <c r="D19" s="4">
        <v>772</v>
      </c>
      <c r="E19" s="27">
        <v>0.94818652849740936</v>
      </c>
      <c r="F19" s="26">
        <v>6</v>
      </c>
      <c r="G19" s="4">
        <v>7</v>
      </c>
      <c r="H19" s="27">
        <v>0.8571428571428571</v>
      </c>
    </row>
    <row r="20" spans="1:8" x14ac:dyDescent="0.3">
      <c r="A20" s="6"/>
      <c r="B20" s="10" t="s">
        <v>16</v>
      </c>
      <c r="C20" s="28">
        <v>701</v>
      </c>
      <c r="D20" s="13">
        <v>768</v>
      </c>
      <c r="E20" s="29">
        <v>0.91276041666666663</v>
      </c>
      <c r="F20" s="28">
        <v>6</v>
      </c>
      <c r="G20" s="13">
        <v>7</v>
      </c>
      <c r="H20" s="29">
        <v>0.8571428571428571</v>
      </c>
    </row>
    <row r="21" spans="1:8" x14ac:dyDescent="0.3">
      <c r="A21" s="38"/>
      <c r="B21" s="9" t="s">
        <v>17</v>
      </c>
      <c r="C21" s="26">
        <v>723</v>
      </c>
      <c r="D21" s="4">
        <v>761</v>
      </c>
      <c r="E21" s="27">
        <v>0.95006570302233906</v>
      </c>
      <c r="F21" s="26">
        <v>6</v>
      </c>
      <c r="G21" s="4">
        <v>7</v>
      </c>
      <c r="H21" s="27">
        <v>0.8571428571428571</v>
      </c>
    </row>
    <row r="22" spans="1:8" x14ac:dyDescent="0.3">
      <c r="A22" s="6"/>
      <c r="B22" s="10" t="s">
        <v>18</v>
      </c>
      <c r="C22" s="28">
        <v>672</v>
      </c>
      <c r="D22" s="13">
        <v>775</v>
      </c>
      <c r="E22" s="29">
        <v>0.86709677419354836</v>
      </c>
      <c r="F22" s="28">
        <v>6</v>
      </c>
      <c r="G22" s="13">
        <v>7</v>
      </c>
      <c r="H22" s="29">
        <v>0.8571428571428571</v>
      </c>
    </row>
    <row r="23" spans="1:8" x14ac:dyDescent="0.3">
      <c r="A23" s="6"/>
      <c r="B23" s="9" t="s">
        <v>19</v>
      </c>
      <c r="C23" s="26">
        <v>680</v>
      </c>
      <c r="D23" s="4">
        <v>772</v>
      </c>
      <c r="E23" s="27">
        <v>0.88082901554404147</v>
      </c>
      <c r="F23" s="26">
        <v>6</v>
      </c>
      <c r="G23" s="4">
        <v>7</v>
      </c>
      <c r="H23" s="27">
        <v>0.8571428571428571</v>
      </c>
    </row>
    <row r="24" spans="1:8" x14ac:dyDescent="0.3">
      <c r="A24" s="6"/>
      <c r="B24" s="10" t="s">
        <v>20</v>
      </c>
      <c r="C24" s="28">
        <v>607</v>
      </c>
      <c r="D24" s="13">
        <v>701</v>
      </c>
      <c r="E24" s="29">
        <v>0.86590584878744647</v>
      </c>
      <c r="F24" s="28">
        <v>5</v>
      </c>
      <c r="G24" s="13">
        <v>6</v>
      </c>
      <c r="H24" s="29">
        <v>0.83333333333333337</v>
      </c>
    </row>
    <row r="25" spans="1:8" x14ac:dyDescent="0.3">
      <c r="A25" s="6"/>
      <c r="B25" s="9" t="s">
        <v>21</v>
      </c>
      <c r="C25" s="26">
        <v>630</v>
      </c>
      <c r="D25" s="4">
        <v>755</v>
      </c>
      <c r="E25" s="27">
        <v>0.83443708609271527</v>
      </c>
      <c r="F25" s="26">
        <v>6</v>
      </c>
      <c r="G25" s="4">
        <v>7</v>
      </c>
      <c r="H25" s="27">
        <v>0.8571428571428571</v>
      </c>
    </row>
    <row r="26" spans="1:8" x14ac:dyDescent="0.3">
      <c r="A26" s="14"/>
      <c r="B26" s="10" t="s">
        <v>22</v>
      </c>
      <c r="C26" s="28">
        <v>663</v>
      </c>
      <c r="D26" s="13">
        <v>766</v>
      </c>
      <c r="E26" s="29">
        <v>0.86553524804177551</v>
      </c>
      <c r="F26" s="28">
        <v>7</v>
      </c>
      <c r="G26" s="13">
        <v>7</v>
      </c>
      <c r="H26" s="29">
        <v>1</v>
      </c>
    </row>
    <row r="27" spans="1:8" x14ac:dyDescent="0.3">
      <c r="A27" s="61"/>
      <c r="B27" s="9" t="s">
        <v>23</v>
      </c>
      <c r="C27" s="26">
        <v>644</v>
      </c>
      <c r="D27" s="4">
        <v>723</v>
      </c>
      <c r="E27" s="27">
        <v>0.8907330567081605</v>
      </c>
      <c r="F27" s="26">
        <v>6</v>
      </c>
      <c r="G27" s="4">
        <v>6</v>
      </c>
      <c r="H27" s="27">
        <v>1</v>
      </c>
    </row>
    <row r="28" spans="1:8" x14ac:dyDescent="0.3">
      <c r="A28" s="20" t="s">
        <v>24</v>
      </c>
      <c r="B28" s="60"/>
      <c r="C28" s="63"/>
      <c r="D28" s="63"/>
      <c r="E28" s="64"/>
      <c r="F28" s="63"/>
      <c r="G28" s="63"/>
      <c r="H28" s="65"/>
    </row>
    <row r="29" spans="1:8" x14ac:dyDescent="0.3">
      <c r="A29" s="62"/>
      <c r="B29" s="9" t="s">
        <v>25</v>
      </c>
      <c r="C29" s="26">
        <v>405</v>
      </c>
      <c r="D29" s="4">
        <v>482</v>
      </c>
      <c r="E29" s="27">
        <v>0.84024896265560167</v>
      </c>
      <c r="F29" s="26">
        <v>6</v>
      </c>
      <c r="G29" s="4">
        <v>6</v>
      </c>
      <c r="H29" s="27">
        <v>1</v>
      </c>
    </row>
    <row r="30" spans="1:8" x14ac:dyDescent="0.3">
      <c r="A30" s="14"/>
      <c r="B30" s="10" t="s">
        <v>26</v>
      </c>
      <c r="C30" s="28">
        <v>633</v>
      </c>
      <c r="D30" s="13">
        <v>706</v>
      </c>
      <c r="E30" s="29">
        <v>0.89660056657223797</v>
      </c>
      <c r="F30" s="28">
        <v>6</v>
      </c>
      <c r="G30" s="13">
        <v>7</v>
      </c>
      <c r="H30" s="29">
        <v>0.8571428571428571</v>
      </c>
    </row>
    <row r="31" spans="1:8" x14ac:dyDescent="0.3">
      <c r="A31" s="14"/>
      <c r="B31" s="9" t="s">
        <v>27</v>
      </c>
      <c r="C31" s="26">
        <v>685</v>
      </c>
      <c r="D31" s="4">
        <v>770</v>
      </c>
      <c r="E31" s="27">
        <v>0.88961038961038963</v>
      </c>
      <c r="F31" s="26">
        <v>6</v>
      </c>
      <c r="G31" s="4">
        <v>7</v>
      </c>
      <c r="H31" s="27">
        <v>0.8571428571428571</v>
      </c>
    </row>
    <row r="32" spans="1:8" x14ac:dyDescent="0.3">
      <c r="A32" s="14"/>
      <c r="B32" s="10" t="s">
        <v>28</v>
      </c>
      <c r="C32" s="28">
        <v>610</v>
      </c>
      <c r="D32" s="13">
        <v>713</v>
      </c>
      <c r="E32" s="29">
        <v>0.85553997194950915</v>
      </c>
      <c r="F32" s="28">
        <v>5</v>
      </c>
      <c r="G32" s="13">
        <v>7</v>
      </c>
      <c r="H32" s="29">
        <v>0.7142857142857143</v>
      </c>
    </row>
    <row r="33" spans="1:8" x14ac:dyDescent="0.3">
      <c r="A33" s="14"/>
      <c r="B33" s="9" t="s">
        <v>29</v>
      </c>
      <c r="C33" s="26">
        <v>626</v>
      </c>
      <c r="D33" s="4">
        <v>699</v>
      </c>
      <c r="E33" s="27">
        <v>0.89556509298998566</v>
      </c>
      <c r="F33" s="26">
        <v>6</v>
      </c>
      <c r="G33" s="4">
        <v>7</v>
      </c>
      <c r="H33" s="27">
        <v>0.8571428571428571</v>
      </c>
    </row>
    <row r="34" spans="1:8" x14ac:dyDescent="0.3">
      <c r="A34" s="14"/>
      <c r="B34" s="10" t="s">
        <v>30</v>
      </c>
      <c r="C34" s="28">
        <v>669</v>
      </c>
      <c r="D34" s="13">
        <v>740</v>
      </c>
      <c r="E34" s="29">
        <v>0.90405405405405403</v>
      </c>
      <c r="F34" s="28">
        <v>5</v>
      </c>
      <c r="G34" s="13">
        <v>7</v>
      </c>
      <c r="H34" s="29">
        <v>0.7142857142857143</v>
      </c>
    </row>
    <row r="35" spans="1:8" x14ac:dyDescent="0.3">
      <c r="A35" s="14"/>
      <c r="B35" s="9" t="s">
        <v>31</v>
      </c>
      <c r="C35" s="26">
        <v>678</v>
      </c>
      <c r="D35" s="4">
        <v>772</v>
      </c>
      <c r="E35" s="27">
        <v>0.87823834196891193</v>
      </c>
      <c r="F35" s="26">
        <v>6</v>
      </c>
      <c r="G35" s="4">
        <v>7</v>
      </c>
      <c r="H35" s="27">
        <v>0.8571428571428571</v>
      </c>
    </row>
    <row r="36" spans="1:8" x14ac:dyDescent="0.3">
      <c r="A36" s="58" t="s">
        <v>32</v>
      </c>
      <c r="B36" s="58"/>
      <c r="C36" s="58"/>
      <c r="D36" s="58"/>
      <c r="E36" s="58"/>
      <c r="F36" s="58"/>
      <c r="G36" s="58"/>
      <c r="H36" s="59"/>
    </row>
    <row r="37" spans="1:8" x14ac:dyDescent="0.3">
      <c r="A37" s="16"/>
      <c r="B37" s="9" t="s">
        <v>33</v>
      </c>
      <c r="C37" s="26">
        <v>744</v>
      </c>
      <c r="D37" s="4">
        <v>776</v>
      </c>
      <c r="E37" s="27">
        <v>0.95876288659793818</v>
      </c>
      <c r="F37" s="26">
        <v>6</v>
      </c>
      <c r="G37" s="4">
        <v>7</v>
      </c>
      <c r="H37" s="27">
        <v>0.8571428571428571</v>
      </c>
    </row>
    <row r="38" spans="1:8" x14ac:dyDescent="0.3">
      <c r="A38" s="36"/>
      <c r="B38" s="10" t="s">
        <v>34</v>
      </c>
      <c r="C38" s="28">
        <v>674</v>
      </c>
      <c r="D38" s="13">
        <v>742</v>
      </c>
      <c r="E38" s="29">
        <v>0.90835579514824794</v>
      </c>
      <c r="F38" s="28">
        <v>5</v>
      </c>
      <c r="G38" s="13">
        <v>6</v>
      </c>
      <c r="H38" s="29">
        <v>0.83333333333333337</v>
      </c>
    </row>
    <row r="39" spans="1:8" x14ac:dyDescent="0.3">
      <c r="A39" s="16"/>
      <c r="B39" s="9" t="s">
        <v>35</v>
      </c>
      <c r="C39" s="26">
        <v>719</v>
      </c>
      <c r="D39" s="4">
        <v>774</v>
      </c>
      <c r="E39" s="27">
        <v>0.92894056847545214</v>
      </c>
      <c r="F39" s="26">
        <v>7</v>
      </c>
      <c r="G39" s="4">
        <v>7</v>
      </c>
      <c r="H39" s="27">
        <v>1</v>
      </c>
    </row>
    <row r="40" spans="1:8" x14ac:dyDescent="0.3">
      <c r="A40" s="58" t="s">
        <v>36</v>
      </c>
      <c r="B40" s="58"/>
      <c r="C40" s="58"/>
      <c r="D40" s="58"/>
      <c r="E40" s="58"/>
      <c r="F40" s="58"/>
      <c r="G40" s="58"/>
      <c r="H40" s="59"/>
    </row>
    <row r="41" spans="1:8" x14ac:dyDescent="0.3">
      <c r="A41" s="37"/>
      <c r="B41" s="9" t="s">
        <v>37</v>
      </c>
      <c r="C41" s="26">
        <v>677</v>
      </c>
      <c r="D41" s="4">
        <v>769</v>
      </c>
      <c r="E41" s="27">
        <v>0.88036410923276986</v>
      </c>
      <c r="F41" s="26">
        <v>6</v>
      </c>
      <c r="G41" s="4">
        <v>7</v>
      </c>
      <c r="H41" s="27">
        <v>0.8571428571428571</v>
      </c>
    </row>
    <row r="42" spans="1:8" x14ac:dyDescent="0.3">
      <c r="A42" s="37"/>
      <c r="B42" s="10" t="s">
        <v>38</v>
      </c>
      <c r="C42" s="28">
        <v>737</v>
      </c>
      <c r="D42" s="13">
        <v>775</v>
      </c>
      <c r="E42" s="29">
        <v>0.95096774193548383</v>
      </c>
      <c r="F42" s="28">
        <v>6</v>
      </c>
      <c r="G42" s="13">
        <v>7</v>
      </c>
      <c r="H42" s="29">
        <v>0.8571428571428571</v>
      </c>
    </row>
    <row r="43" spans="1:8" x14ac:dyDescent="0.3">
      <c r="A43" s="37"/>
      <c r="B43" s="9" t="s">
        <v>39</v>
      </c>
      <c r="C43" s="26">
        <v>711</v>
      </c>
      <c r="D43" s="4">
        <v>769</v>
      </c>
      <c r="E43" s="27">
        <v>0.92457737321196354</v>
      </c>
      <c r="F43" s="26">
        <v>6</v>
      </c>
      <c r="G43" s="4">
        <v>7</v>
      </c>
      <c r="H43" s="27">
        <v>0.8571428571428571</v>
      </c>
    </row>
    <row r="44" spans="1:8" ht="27.6" x14ac:dyDescent="0.3">
      <c r="A44" s="25"/>
      <c r="B44" s="21"/>
      <c r="C44" s="22" t="s">
        <v>40</v>
      </c>
      <c r="D44" s="23" t="s">
        <v>90</v>
      </c>
      <c r="E44" s="24" t="s">
        <v>41</v>
      </c>
      <c r="F44" s="23" t="s">
        <v>40</v>
      </c>
      <c r="G44" s="23" t="s">
        <v>90</v>
      </c>
      <c r="H44" s="24" t="s">
        <v>41</v>
      </c>
    </row>
    <row r="45" spans="1:8" ht="22.2" x14ac:dyDescent="0.4">
      <c r="A45" s="12"/>
      <c r="B45" s="17" t="s">
        <v>84</v>
      </c>
      <c r="C45" s="30">
        <v>780</v>
      </c>
      <c r="D45" s="3">
        <v>1486</v>
      </c>
      <c r="E45" s="31">
        <v>0.5248990578734859</v>
      </c>
      <c r="F45" s="30">
        <v>7</v>
      </c>
      <c r="G45" s="3">
        <v>17</v>
      </c>
      <c r="H45" s="31">
        <v>0.41176470588235292</v>
      </c>
    </row>
    <row r="46" spans="1:8" ht="16.2" x14ac:dyDescent="0.3">
      <c r="A46" s="1" t="s">
        <v>42</v>
      </c>
    </row>
    <row r="47" spans="1:8" ht="16.2" x14ac:dyDescent="0.3">
      <c r="A47" s="1" t="s">
        <v>43</v>
      </c>
    </row>
    <row r="48" spans="1:8" ht="16.2" x14ac:dyDescent="0.3">
      <c r="A48" s="1" t="s">
        <v>85</v>
      </c>
    </row>
    <row r="49" spans="1:1" ht="16.2" x14ac:dyDescent="0.3">
      <c r="A49" s="1" t="s">
        <v>89</v>
      </c>
    </row>
  </sheetData>
  <dataConsolidate/>
  <mergeCells count="10">
    <mergeCell ref="A1:H3"/>
    <mergeCell ref="A5:B6"/>
    <mergeCell ref="C5:E5"/>
    <mergeCell ref="F5:H5"/>
    <mergeCell ref="A16:A17"/>
    <mergeCell ref="B16:B17"/>
    <mergeCell ref="C16:E16"/>
    <mergeCell ref="F16:H16"/>
    <mergeCell ref="A4:H4"/>
    <mergeCell ref="A12:B12"/>
  </mergeCells>
  <pageMargins left="0.7" right="0.7" top="0.75" bottom="0.75" header="0.3" footer="0.3"/>
  <pageSetup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workbookViewId="0">
      <pane ySplit="2" topLeftCell="A3" activePane="bottomLeft" state="frozen"/>
      <selection pane="bottomLeft"/>
    </sheetView>
  </sheetViews>
  <sheetFormatPr defaultColWidth="9.109375" defaultRowHeight="14.4" x14ac:dyDescent="0.3"/>
  <cols>
    <col min="1" max="1" width="21.88671875" style="1" bestFit="1" customWidth="1"/>
    <col min="2" max="2" width="20.5546875" style="1" bestFit="1" customWidth="1"/>
    <col min="3" max="3" width="31.6640625" style="1" bestFit="1" customWidth="1"/>
    <col min="4" max="4" width="16.88671875" style="1" bestFit="1" customWidth="1"/>
    <col min="5" max="5" width="10.33203125" style="1" bestFit="1" customWidth="1"/>
    <col min="6" max="6" width="28.109375" style="1" bestFit="1" customWidth="1"/>
    <col min="7" max="7" width="26.6640625" style="1" bestFit="1" customWidth="1"/>
    <col min="8" max="8" width="27" style="1" bestFit="1" customWidth="1"/>
    <col min="9" max="9" width="27.5546875" style="1" bestFit="1" customWidth="1"/>
    <col min="10" max="10" width="26.6640625" style="1" bestFit="1" customWidth="1"/>
    <col min="11" max="11" width="27.88671875" style="1" bestFit="1" customWidth="1"/>
    <col min="12" max="12" width="27.44140625" style="1" bestFit="1" customWidth="1"/>
    <col min="13" max="13" width="27.6640625" style="1" bestFit="1" customWidth="1"/>
    <col min="14" max="14" width="26.109375" style="1" bestFit="1" customWidth="1"/>
    <col min="15" max="15" width="25.5546875" style="1" bestFit="1" customWidth="1"/>
    <col min="16" max="16" width="24.33203125" style="1" bestFit="1" customWidth="1"/>
    <col min="17" max="17" width="23.44140625" style="1" bestFit="1" customWidth="1"/>
    <col min="18" max="18" width="27.5546875" style="1" bestFit="1" customWidth="1"/>
    <col min="19" max="19" width="27.88671875" style="1" bestFit="1" customWidth="1"/>
    <col min="20" max="20" width="26.88671875" style="1" bestFit="1" customWidth="1"/>
    <col min="21" max="21" width="26" style="1" bestFit="1" customWidth="1"/>
    <col min="22" max="22" width="16.109375" style="1" bestFit="1" customWidth="1"/>
    <col min="23" max="23" width="25.5546875" style="1" bestFit="1" customWidth="1"/>
    <col min="24" max="24" width="20.109375" style="1" bestFit="1" customWidth="1"/>
    <col min="25" max="25" width="25.6640625" style="1" customWidth="1"/>
    <col min="26" max="26" width="27.88671875" style="1" bestFit="1" customWidth="1"/>
    <col min="27" max="27" width="26.5546875" style="1" bestFit="1" customWidth="1"/>
    <col min="28" max="28" width="113.88671875" style="1" bestFit="1" customWidth="1"/>
    <col min="29" max="16384" width="9.109375" style="1"/>
  </cols>
  <sheetData>
    <row r="1" spans="1:28" s="7" customFormat="1" ht="30" customHeight="1" x14ac:dyDescent="0.3">
      <c r="A1" s="41"/>
      <c r="B1" s="41"/>
      <c r="C1" s="41"/>
      <c r="D1" s="41"/>
      <c r="E1" s="41"/>
      <c r="F1" s="80" t="s">
        <v>44</v>
      </c>
      <c r="G1" s="81"/>
      <c r="H1" s="81"/>
      <c r="I1" s="81"/>
      <c r="J1" s="81"/>
      <c r="K1" s="81"/>
      <c r="L1" s="81"/>
      <c r="M1" s="81"/>
      <c r="N1" s="82"/>
      <c r="O1" s="83" t="s">
        <v>45</v>
      </c>
      <c r="P1" s="84"/>
      <c r="Q1" s="84"/>
      <c r="R1" s="84"/>
      <c r="S1" s="84"/>
      <c r="T1" s="84"/>
      <c r="U1" s="85"/>
      <c r="V1" s="86" t="s">
        <v>46</v>
      </c>
      <c r="W1" s="87"/>
      <c r="X1" s="88"/>
      <c r="Y1" s="89" t="s">
        <v>47</v>
      </c>
      <c r="Z1" s="90"/>
      <c r="AA1" s="91"/>
      <c r="AB1" s="42"/>
    </row>
    <row r="2" spans="1:28" s="43" customFormat="1" ht="76.5" customHeight="1" x14ac:dyDescent="0.3">
      <c r="A2" s="44" t="s">
        <v>48</v>
      </c>
      <c r="B2" s="45" t="s">
        <v>49</v>
      </c>
      <c r="C2" s="45" t="s">
        <v>50</v>
      </c>
      <c r="D2" s="45" t="s">
        <v>51</v>
      </c>
      <c r="E2" s="45" t="s">
        <v>86</v>
      </c>
      <c r="F2" s="46" t="s">
        <v>15</v>
      </c>
      <c r="G2" s="47" t="s">
        <v>16</v>
      </c>
      <c r="H2" s="47" t="s">
        <v>17</v>
      </c>
      <c r="I2" s="47" t="s">
        <v>18</v>
      </c>
      <c r="J2" s="47" t="s">
        <v>19</v>
      </c>
      <c r="K2" s="47" t="s">
        <v>20</v>
      </c>
      <c r="L2" s="47" t="s">
        <v>21</v>
      </c>
      <c r="M2" s="47" t="s">
        <v>22</v>
      </c>
      <c r="N2" s="48" t="s">
        <v>23</v>
      </c>
      <c r="O2" s="49" t="s">
        <v>25</v>
      </c>
      <c r="P2" s="50" t="s">
        <v>26</v>
      </c>
      <c r="Q2" s="50" t="s">
        <v>27</v>
      </c>
      <c r="R2" s="50" t="s">
        <v>28</v>
      </c>
      <c r="S2" s="50" t="s">
        <v>29</v>
      </c>
      <c r="T2" s="50" t="s">
        <v>30</v>
      </c>
      <c r="U2" s="50" t="s">
        <v>31</v>
      </c>
      <c r="V2" s="51" t="s">
        <v>33</v>
      </c>
      <c r="W2" s="52" t="s">
        <v>34</v>
      </c>
      <c r="X2" s="53" t="s">
        <v>35</v>
      </c>
      <c r="Y2" s="54" t="s">
        <v>37</v>
      </c>
      <c r="Z2" s="55" t="s">
        <v>38</v>
      </c>
      <c r="AA2" s="56" t="s">
        <v>39</v>
      </c>
      <c r="AB2" s="57" t="s">
        <v>52</v>
      </c>
    </row>
    <row r="3" spans="1:28" x14ac:dyDescent="0.3">
      <c r="A3" s="1" t="s">
        <v>13</v>
      </c>
      <c r="B3" s="1" t="s">
        <v>64</v>
      </c>
      <c r="C3" s="1" t="s">
        <v>65</v>
      </c>
      <c r="D3" s="1" t="s">
        <v>66</v>
      </c>
      <c r="E3" s="4">
        <v>100</v>
      </c>
      <c r="F3" s="1" t="s">
        <v>53</v>
      </c>
      <c r="G3" s="1" t="s">
        <v>53</v>
      </c>
      <c r="H3" s="1" t="s">
        <v>54</v>
      </c>
      <c r="I3" s="1" t="s">
        <v>54</v>
      </c>
      <c r="J3" s="1" t="s">
        <v>54</v>
      </c>
      <c r="K3" s="1" t="s">
        <v>53</v>
      </c>
      <c r="L3" s="1" t="s">
        <v>53</v>
      </c>
      <c r="M3" s="1" t="s">
        <v>53</v>
      </c>
      <c r="N3" s="1" t="s">
        <v>53</v>
      </c>
      <c r="O3" s="1" t="s">
        <v>53</v>
      </c>
      <c r="P3" s="1" t="s">
        <v>55</v>
      </c>
      <c r="Q3" s="1" t="s">
        <v>53</v>
      </c>
      <c r="R3" s="1" t="s">
        <v>55</v>
      </c>
      <c r="S3" s="1" t="s">
        <v>53</v>
      </c>
      <c r="T3" s="1" t="s">
        <v>55</v>
      </c>
      <c r="U3" s="1" t="s">
        <v>53</v>
      </c>
      <c r="V3" s="1" t="s">
        <v>54</v>
      </c>
      <c r="W3" s="1" t="s">
        <v>54</v>
      </c>
      <c r="X3" s="1" t="s">
        <v>54</v>
      </c>
      <c r="Y3" s="1" t="s">
        <v>54</v>
      </c>
      <c r="Z3" s="1" t="s">
        <v>54</v>
      </c>
      <c r="AA3" s="1" t="s">
        <v>54</v>
      </c>
      <c r="AB3" s="1" t="s">
        <v>56</v>
      </c>
    </row>
    <row r="4" spans="1:28" x14ac:dyDescent="0.3">
      <c r="A4" s="1" t="s">
        <v>13</v>
      </c>
      <c r="B4" s="1" t="s">
        <v>67</v>
      </c>
      <c r="C4" s="1" t="s">
        <v>68</v>
      </c>
      <c r="D4" s="1" t="s">
        <v>69</v>
      </c>
      <c r="E4" s="4">
        <v>100</v>
      </c>
      <c r="F4" s="1" t="s">
        <v>54</v>
      </c>
      <c r="G4" s="1" t="s">
        <v>54</v>
      </c>
      <c r="H4" s="1" t="s">
        <v>54</v>
      </c>
      <c r="I4" s="1" t="s">
        <v>54</v>
      </c>
      <c r="J4" s="1" t="s">
        <v>54</v>
      </c>
      <c r="K4" s="1" t="s">
        <v>54</v>
      </c>
      <c r="L4" s="1" t="s">
        <v>54</v>
      </c>
      <c r="M4" s="1" t="s">
        <v>54</v>
      </c>
      <c r="N4" s="1" t="s">
        <v>54</v>
      </c>
      <c r="O4" s="1" t="s">
        <v>54</v>
      </c>
      <c r="P4" s="1" t="s">
        <v>54</v>
      </c>
      <c r="Q4" s="1" t="s">
        <v>54</v>
      </c>
      <c r="R4" s="1" t="s">
        <v>54</v>
      </c>
      <c r="S4" s="1" t="s">
        <v>54</v>
      </c>
      <c r="T4" s="1" t="s">
        <v>53</v>
      </c>
      <c r="U4" s="1" t="s">
        <v>54</v>
      </c>
      <c r="V4" s="1" t="s">
        <v>54</v>
      </c>
      <c r="W4" s="1" t="s">
        <v>54</v>
      </c>
      <c r="X4" s="1" t="s">
        <v>54</v>
      </c>
      <c r="Y4" s="1" t="s">
        <v>54</v>
      </c>
      <c r="Z4" s="1" t="s">
        <v>54</v>
      </c>
      <c r="AA4" s="1" t="s">
        <v>54</v>
      </c>
      <c r="AB4" s="1" t="s">
        <v>70</v>
      </c>
    </row>
    <row r="5" spans="1:28" x14ac:dyDescent="0.3">
      <c r="A5" s="1" t="s">
        <v>13</v>
      </c>
      <c r="B5" s="1" t="s">
        <v>58</v>
      </c>
      <c r="C5" s="1" t="s">
        <v>59</v>
      </c>
      <c r="D5" s="1" t="s">
        <v>71</v>
      </c>
      <c r="E5" s="4">
        <v>100</v>
      </c>
      <c r="F5" s="1" t="s">
        <v>54</v>
      </c>
      <c r="G5" s="1" t="s">
        <v>54</v>
      </c>
      <c r="H5" s="1" t="s">
        <v>54</v>
      </c>
      <c r="I5" s="1" t="s">
        <v>54</v>
      </c>
      <c r="J5" s="1" t="s">
        <v>54</v>
      </c>
      <c r="K5" s="1" t="s">
        <v>54</v>
      </c>
      <c r="L5" s="1" t="s">
        <v>54</v>
      </c>
      <c r="M5" s="1" t="s">
        <v>54</v>
      </c>
      <c r="N5" s="1" t="s">
        <v>54</v>
      </c>
      <c r="O5" s="1" t="s">
        <v>53</v>
      </c>
      <c r="P5" s="1" t="s">
        <v>53</v>
      </c>
      <c r="Q5" s="1" t="s">
        <v>54</v>
      </c>
      <c r="R5" s="1" t="s">
        <v>54</v>
      </c>
      <c r="S5" s="1" t="s">
        <v>54</v>
      </c>
      <c r="T5" s="1" t="s">
        <v>54</v>
      </c>
      <c r="U5" s="1" t="s">
        <v>54</v>
      </c>
      <c r="V5" s="1" t="s">
        <v>54</v>
      </c>
      <c r="W5" s="1" t="s">
        <v>54</v>
      </c>
      <c r="X5" s="1" t="s">
        <v>54</v>
      </c>
      <c r="Y5" s="1" t="s">
        <v>54</v>
      </c>
      <c r="Z5" s="1" t="s">
        <v>54</v>
      </c>
      <c r="AA5" s="1" t="s">
        <v>54</v>
      </c>
      <c r="AB5" s="1" t="s">
        <v>56</v>
      </c>
    </row>
    <row r="6" spans="1:28" x14ac:dyDescent="0.3">
      <c r="A6" s="1" t="s">
        <v>13</v>
      </c>
      <c r="B6" s="1" t="s">
        <v>61</v>
      </c>
      <c r="C6" s="1" t="s">
        <v>62</v>
      </c>
      <c r="D6" s="1" t="s">
        <v>72</v>
      </c>
      <c r="E6" s="4">
        <v>100</v>
      </c>
      <c r="F6" s="1" t="s">
        <v>54</v>
      </c>
      <c r="G6" s="1" t="s">
        <v>54</v>
      </c>
      <c r="H6" s="1" t="s">
        <v>54</v>
      </c>
      <c r="I6" s="1" t="s">
        <v>54</v>
      </c>
      <c r="J6" s="1" t="s">
        <v>54</v>
      </c>
      <c r="K6" s="1" t="s">
        <v>54</v>
      </c>
      <c r="L6" s="1" t="s">
        <v>54</v>
      </c>
      <c r="M6" s="1" t="s">
        <v>54</v>
      </c>
      <c r="N6" s="1" t="s">
        <v>54</v>
      </c>
      <c r="O6" s="1" t="s">
        <v>54</v>
      </c>
      <c r="P6" s="1" t="s">
        <v>54</v>
      </c>
      <c r="Q6" s="1" t="s">
        <v>54</v>
      </c>
      <c r="R6" s="1" t="s">
        <v>54</v>
      </c>
      <c r="S6" s="1" t="s">
        <v>54</v>
      </c>
      <c r="T6" s="1" t="s">
        <v>54</v>
      </c>
      <c r="U6" s="1" t="s">
        <v>54</v>
      </c>
      <c r="V6" s="1" t="s">
        <v>54</v>
      </c>
      <c r="W6" s="1" t="s">
        <v>54</v>
      </c>
      <c r="X6" s="1" t="s">
        <v>54</v>
      </c>
      <c r="Y6" s="1" t="s">
        <v>54</v>
      </c>
      <c r="Z6" s="1" t="s">
        <v>54</v>
      </c>
      <c r="AA6" s="1" t="s">
        <v>54</v>
      </c>
      <c r="AB6" s="1" t="s">
        <v>73</v>
      </c>
    </row>
    <row r="7" spans="1:28" x14ac:dyDescent="0.3">
      <c r="A7" s="1" t="s">
        <v>13</v>
      </c>
      <c r="B7" s="1" t="s">
        <v>74</v>
      </c>
      <c r="C7" s="1" t="s">
        <v>75</v>
      </c>
      <c r="D7" s="1" t="s">
        <v>76</v>
      </c>
      <c r="E7" s="4">
        <v>100</v>
      </c>
      <c r="F7" s="1" t="s">
        <v>54</v>
      </c>
      <c r="G7" s="1" t="s">
        <v>54</v>
      </c>
      <c r="H7" s="1" t="s">
        <v>54</v>
      </c>
      <c r="I7" s="1" t="s">
        <v>54</v>
      </c>
      <c r="J7" s="1" t="s">
        <v>54</v>
      </c>
      <c r="K7" s="1" t="s">
        <v>54</v>
      </c>
      <c r="L7" s="1" t="s">
        <v>53</v>
      </c>
      <c r="M7" s="1" t="s">
        <v>54</v>
      </c>
      <c r="N7" s="1" t="s">
        <v>54</v>
      </c>
      <c r="O7" s="1" t="s">
        <v>54</v>
      </c>
      <c r="P7" s="1" t="s">
        <v>53</v>
      </c>
      <c r="Q7" s="1" t="s">
        <v>53</v>
      </c>
      <c r="R7" s="1" t="s">
        <v>54</v>
      </c>
      <c r="S7" s="1" t="s">
        <v>54</v>
      </c>
      <c r="T7" s="1" t="s">
        <v>54</v>
      </c>
      <c r="U7" s="1" t="s">
        <v>54</v>
      </c>
      <c r="V7" s="1" t="s">
        <v>54</v>
      </c>
      <c r="W7" s="1" t="s">
        <v>54</v>
      </c>
      <c r="X7" s="1" t="s">
        <v>54</v>
      </c>
      <c r="Y7" s="1" t="s">
        <v>54</v>
      </c>
      <c r="Z7" s="1" t="s">
        <v>54</v>
      </c>
      <c r="AA7" s="1" t="s">
        <v>54</v>
      </c>
      <c r="AB7" s="1" t="s">
        <v>56</v>
      </c>
    </row>
    <row r="8" spans="1:28" x14ac:dyDescent="0.3">
      <c r="A8" s="1" t="s">
        <v>13</v>
      </c>
      <c r="B8" s="1" t="s">
        <v>77</v>
      </c>
      <c r="C8" s="1" t="s">
        <v>78</v>
      </c>
      <c r="D8" s="1" t="s">
        <v>79</v>
      </c>
      <c r="E8" s="4">
        <v>100</v>
      </c>
      <c r="F8" s="1" t="s">
        <v>53</v>
      </c>
      <c r="G8" s="1" t="s">
        <v>54</v>
      </c>
      <c r="H8" s="1" t="s">
        <v>54</v>
      </c>
      <c r="I8" s="1" t="s">
        <v>54</v>
      </c>
      <c r="J8" s="1" t="s">
        <v>54</v>
      </c>
      <c r="K8" s="1" t="s">
        <v>57</v>
      </c>
      <c r="L8" s="1" t="s">
        <v>54</v>
      </c>
      <c r="M8" s="1" t="s">
        <v>54</v>
      </c>
      <c r="N8" s="1" t="s">
        <v>57</v>
      </c>
      <c r="O8" s="1" t="s">
        <v>54</v>
      </c>
      <c r="P8" s="1" t="s">
        <v>54</v>
      </c>
      <c r="Q8" s="1" t="s">
        <v>54</v>
      </c>
      <c r="R8" s="1" t="s">
        <v>54</v>
      </c>
      <c r="S8" s="1" t="s">
        <v>54</v>
      </c>
      <c r="T8" s="1" t="s">
        <v>54</v>
      </c>
      <c r="U8" s="1" t="s">
        <v>54</v>
      </c>
      <c r="V8" s="1" t="s">
        <v>54</v>
      </c>
      <c r="W8" s="1" t="s">
        <v>57</v>
      </c>
      <c r="X8" s="1" t="s">
        <v>54</v>
      </c>
      <c r="Y8" s="1" t="s">
        <v>54</v>
      </c>
      <c r="Z8" s="1" t="s">
        <v>54</v>
      </c>
      <c r="AA8" s="1" t="s">
        <v>54</v>
      </c>
      <c r="AB8" s="1" t="s">
        <v>56</v>
      </c>
    </row>
    <row r="9" spans="1:28" x14ac:dyDescent="0.3">
      <c r="A9" s="1" t="s">
        <v>13</v>
      </c>
      <c r="B9" s="1" t="s">
        <v>80</v>
      </c>
      <c r="C9" s="1" t="s">
        <v>81</v>
      </c>
      <c r="D9" s="1" t="s">
        <v>79</v>
      </c>
      <c r="E9" s="4">
        <v>100</v>
      </c>
      <c r="F9" s="1" t="s">
        <v>55</v>
      </c>
      <c r="G9" s="1" t="s">
        <v>63</v>
      </c>
      <c r="H9" s="1" t="s">
        <v>55</v>
      </c>
      <c r="I9" s="1" t="s">
        <v>55</v>
      </c>
      <c r="J9" s="1" t="s">
        <v>60</v>
      </c>
      <c r="K9" s="1" t="s">
        <v>60</v>
      </c>
      <c r="L9" s="1" t="s">
        <v>60</v>
      </c>
      <c r="M9" s="1" t="s">
        <v>53</v>
      </c>
      <c r="N9" s="1" t="s">
        <v>53</v>
      </c>
      <c r="O9" s="1" t="s">
        <v>57</v>
      </c>
      <c r="P9" s="1" t="s">
        <v>53</v>
      </c>
      <c r="Q9" s="1" t="s">
        <v>60</v>
      </c>
      <c r="R9" s="1" t="s">
        <v>60</v>
      </c>
      <c r="S9" s="1" t="s">
        <v>60</v>
      </c>
      <c r="T9" s="1" t="s">
        <v>60</v>
      </c>
      <c r="U9" s="1" t="s">
        <v>55</v>
      </c>
      <c r="V9" s="1" t="s">
        <v>55</v>
      </c>
      <c r="W9" s="1" t="s">
        <v>55</v>
      </c>
      <c r="X9" s="1" t="s">
        <v>53</v>
      </c>
      <c r="Y9" s="1" t="s">
        <v>60</v>
      </c>
      <c r="Z9" s="1" t="s">
        <v>55</v>
      </c>
      <c r="AA9" s="1" t="s">
        <v>55</v>
      </c>
      <c r="AB9" s="1" t="s">
        <v>56</v>
      </c>
    </row>
  </sheetData>
  <autoFilter ref="A2:AB9" xr:uid="{00000000-0001-0000-0000-000000000000}"/>
  <sortState xmlns:xlrd2="http://schemas.microsoft.com/office/spreadsheetml/2017/richdata2" ref="A3:AB9">
    <sortCondition ref="A3:A9"/>
    <sortCondition ref="D3:D9"/>
  </sortState>
  <mergeCells count="4">
    <mergeCell ref="F1:N1"/>
    <mergeCell ref="O1:U1"/>
    <mergeCell ref="V1:X1"/>
    <mergeCell ref="Y1:AA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viewStatus xmlns="ad27c568-2dec-4419-bf6f-0cef980f61bb">Draft</ReviewStatus>
    <lcf76f155ced4ddcb4097134ff3c332f xmlns="ad27c568-2dec-4419-bf6f-0cef980f61bb">
      <Terms xmlns="http://schemas.microsoft.com/office/infopath/2007/PartnerControls"/>
    </lcf76f155ced4ddcb4097134ff3c332f>
    <TaxCatchAll xmlns="e4664c3e-f049-4574-bd7d-7499d2032cc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8B36A56277B846B0EEF386E768A50D" ma:contentTypeVersion="16" ma:contentTypeDescription="Create a new document." ma:contentTypeScope="" ma:versionID="34b093857c81d9af0e34f8fd6223b10e">
  <xsd:schema xmlns:xsd="http://www.w3.org/2001/XMLSchema" xmlns:xs="http://www.w3.org/2001/XMLSchema" xmlns:p="http://schemas.microsoft.com/office/2006/metadata/properties" xmlns:ns2="ad27c568-2dec-4419-bf6f-0cef980f61bb" xmlns:ns3="1dc93aad-b850-4517-8aa9-22ae847f0984" xmlns:ns4="e4664c3e-f049-4574-bd7d-7499d2032cca" targetNamespace="http://schemas.microsoft.com/office/2006/metadata/properties" ma:root="true" ma:fieldsID="746a84b32dcb5c9931a26b52bb3ba49e" ns2:_="" ns3:_="" ns4:_="">
    <xsd:import namespace="ad27c568-2dec-4419-bf6f-0cef980f61bb"/>
    <xsd:import namespace="1dc93aad-b850-4517-8aa9-22ae847f0984"/>
    <xsd:import namespace="e4664c3e-f049-4574-bd7d-7499d2032c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ReviewStatu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27c568-2dec-4419-bf6f-0cef980f61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ReviewStatus" ma:index="18" nillable="true" ma:displayName="Review Status" ma:default="Draft" ma:format="Dropdown" ma:internalName="ReviewStatus">
      <xsd:simpleType>
        <xsd:restriction base="dms:Choice">
          <xsd:enumeration value="Draft"/>
          <xsd:enumeration value="Final"/>
          <xsd:enumeration value="Approved by MDE Leadership"/>
          <xsd:enumeration value="Template"/>
          <xsd:enumeration value="Working"/>
          <xsd:enumeration value="Web"/>
          <xsd:enumeration value="Posted PDF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0d83692-8000-456c-81e0-753272234f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c93aad-b850-4517-8aa9-22ae847f098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664c3e-f049-4574-bd7d-7499d2032cca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b6477cd5-50b3-487e-9c2d-3b571252d9cb}" ma:internalName="TaxCatchAll" ma:showField="CatchAllData" ma:web="6adb6e0f-7e94-4c58-aa56-30d3c03a8f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8AE9E7-A19E-4275-8E9F-5C7A583D7135}">
  <ds:schemaRefs>
    <ds:schemaRef ds:uri="http://schemas.microsoft.com/office/2006/metadata/properties"/>
    <ds:schemaRef ds:uri="http://schemas.microsoft.com/office/infopath/2007/PartnerControls"/>
    <ds:schemaRef ds:uri="ad27c568-2dec-4419-bf6f-0cef980f61bb"/>
    <ds:schemaRef ds:uri="e4664c3e-f049-4574-bd7d-7499d2032cca"/>
  </ds:schemaRefs>
</ds:datastoreItem>
</file>

<file path=customXml/itemProps2.xml><?xml version="1.0" encoding="utf-8"?>
<ds:datastoreItem xmlns:ds="http://schemas.openxmlformats.org/officeDocument/2006/customXml" ds:itemID="{0F574197-7140-4EDD-A926-9299C6810E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C75264-3842-444F-83DA-AF5FE8C7FF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27c568-2dec-4419-bf6f-0cef980f61bb"/>
    <ds:schemaRef ds:uri="1dc93aad-b850-4517-8aa9-22ae847f0984"/>
    <ds:schemaRef ds:uri="e4664c3e-f049-4574-bd7d-7499d2032c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Kalmbach, Jason (MDE)</cp:lastModifiedBy>
  <cp:revision/>
  <dcterms:created xsi:type="dcterms:W3CDTF">2022-06-13T21:40:54Z</dcterms:created>
  <dcterms:modified xsi:type="dcterms:W3CDTF">2023-07-25T01:33:52Z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0x0101001C8B36A56277B846B0EEF386E768A50D</vt:lpwstr>
  </property>
  <property fmtid="{D5CDD505-2E9C-101B-9397-08002B2CF9AE}" pid="3" name="MediaServiceImageTags">
    <vt:lpwstr/>
  </property>
  <property fmtid="{D5CDD505-2E9C-101B-9397-08002B2CF9AE}" pid="4" name="MSIP_Label_7d57d072-e082-4187-b003-3ca2cdf52d65_Enabled">
    <vt:lpwstr>true</vt:lpwstr>
  </property>
  <property fmtid="{D5CDD505-2E9C-101B-9397-08002B2CF9AE}" pid="5" name="MSIP_Label_7d57d072-e082-4187-b003-3ca2cdf52d65_SetDate">
    <vt:lpwstr>2022-06-16T11:20:30Z</vt:lpwstr>
  </property>
  <property fmtid="{D5CDD505-2E9C-101B-9397-08002B2CF9AE}" pid="6" name="MSIP_Label_7d57d072-e082-4187-b003-3ca2cdf52d65_Method">
    <vt:lpwstr>Privileged</vt:lpwstr>
  </property>
  <property fmtid="{D5CDD505-2E9C-101B-9397-08002B2CF9AE}" pid="7" name="MSIP_Label_7d57d072-e082-4187-b003-3ca2cdf52d65_Name">
    <vt:lpwstr>7d57d072-e082-4187-b003-3ca2cdf52d65</vt:lpwstr>
  </property>
  <property fmtid="{D5CDD505-2E9C-101B-9397-08002B2CF9AE}" pid="8" name="MSIP_Label_7d57d072-e082-4187-b003-3ca2cdf52d65_SiteId">
    <vt:lpwstr>d5fb7087-3777-42ad-966a-892ef47225d1</vt:lpwstr>
  </property>
  <property fmtid="{D5CDD505-2E9C-101B-9397-08002B2CF9AE}" pid="9" name="MSIP_Label_7d57d072-e082-4187-b003-3ca2cdf52d65_ActionId">
    <vt:lpwstr>24e6b82c-f06a-4250-b1af-e28ca249ded5</vt:lpwstr>
  </property>
  <property fmtid="{D5CDD505-2E9C-101B-9397-08002B2CF9AE}" pid="10" name="MSIP_Label_7d57d072-e082-4187-b003-3ca2cdf52d65_ContentBits">
    <vt:lpwstr>0</vt:lpwstr>
  </property>
</Properties>
</file>