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44813\Downloads\"/>
    </mc:Choice>
  </mc:AlternateContent>
  <xr:revisionPtr revIDLastSave="0" documentId="8_{25B55DDE-841C-4AD9-991F-EC07BB529E18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ummary" sheetId="2" r:id="rId1"/>
  </sheets>
  <definedNames>
    <definedName name="_xlnm.Print_Area" localSheetId="0">Summary!$A:$H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 a="1"/>
  <c r="G63" i="2" s="1"/>
  <c r="G62" i="2" a="1"/>
  <c r="G62" i="2" s="1"/>
  <c r="F63" i="2" a="1"/>
  <c r="F63" i="2" s="1"/>
  <c r="F62" i="2" a="1"/>
  <c r="F62" i="2" s="1"/>
  <c r="F53" i="2" a="1"/>
  <c r="F53" i="2" s="1"/>
  <c r="F52" i="2" a="1"/>
  <c r="F52" i="2" s="1"/>
  <c r="F51" i="2" a="1"/>
  <c r="F51" i="2" s="1"/>
  <c r="F50" i="2" a="1"/>
  <c r="F50" i="2" s="1"/>
  <c r="G53" i="2" a="1"/>
  <c r="G53" i="2" s="1"/>
  <c r="G52" i="2" a="1"/>
  <c r="G52" i="2" s="1"/>
  <c r="G51" i="2" a="1"/>
  <c r="G51" i="2" s="1"/>
  <c r="G50" i="2" a="1"/>
  <c r="G50" i="2" s="1"/>
  <c r="F48" i="2" a="1"/>
  <c r="F48" i="2" s="1"/>
  <c r="F47" i="2" a="1"/>
  <c r="F47" i="2" s="1"/>
  <c r="F46" i="2" a="1"/>
  <c r="F46" i="2" s="1"/>
  <c r="F45" i="2" a="1"/>
  <c r="F45" i="2" s="1"/>
  <c r="F44" i="2" a="1"/>
  <c r="F44" i="2" s="1"/>
  <c r="F43" i="2" a="1"/>
  <c r="F43" i="2" s="1"/>
  <c r="F42" i="2" a="1"/>
  <c r="F42" i="2" s="1"/>
  <c r="F41" i="2" a="1"/>
  <c r="F41" i="2" s="1"/>
  <c r="F40" i="2" a="1"/>
  <c r="F40" i="2" s="1"/>
  <c r="F39" i="2" a="1"/>
  <c r="F39" i="2" s="1"/>
  <c r="G48" i="2" a="1"/>
  <c r="G48" i="2" s="1"/>
  <c r="G47" i="2" a="1"/>
  <c r="G47" i="2" s="1"/>
  <c r="G46" i="2" a="1"/>
  <c r="G46" i="2" s="1"/>
  <c r="G45" i="2" a="1"/>
  <c r="G45" i="2" s="1"/>
  <c r="G44" i="2" a="1"/>
  <c r="G44" i="2" s="1"/>
  <c r="G43" i="2" a="1"/>
  <c r="G43" i="2" s="1"/>
  <c r="G42" i="2" a="1"/>
  <c r="G42" i="2" s="1"/>
  <c r="G41" i="2" a="1"/>
  <c r="G41" i="2" s="1"/>
  <c r="G40" i="2" a="1"/>
  <c r="G40" i="2" s="1"/>
  <c r="G39" i="2" a="1"/>
  <c r="G39" i="2" s="1"/>
  <c r="F37" i="2" a="1"/>
  <c r="F37" i="2" s="1"/>
  <c r="F36" i="2" a="1"/>
  <c r="F36" i="2" s="1"/>
  <c r="F35" i="2" a="1"/>
  <c r="F35" i="2" s="1"/>
  <c r="F34" i="2" a="1"/>
  <c r="F34" i="2" s="1"/>
  <c r="F33" i="2" a="1"/>
  <c r="F33" i="2" s="1"/>
  <c r="F32" i="2" a="1"/>
  <c r="F32" i="2" s="1"/>
  <c r="F31" i="2" a="1"/>
  <c r="F31" i="2" s="1"/>
  <c r="G37" i="2" a="1"/>
  <c r="G37" i="2" s="1"/>
  <c r="G36" i="2" a="1"/>
  <c r="G36" i="2" s="1"/>
  <c r="G35" i="2" a="1"/>
  <c r="G35" i="2" s="1"/>
  <c r="G34" i="2" a="1"/>
  <c r="G34" i="2" s="1"/>
  <c r="G33" i="2" a="1"/>
  <c r="G33" i="2" s="1"/>
  <c r="G32" i="2" a="1"/>
  <c r="G32" i="2" s="1"/>
  <c r="G31" i="2" a="1"/>
  <c r="G31" i="2" s="1"/>
  <c r="F29" i="2" a="1"/>
  <c r="F29" i="2" s="1"/>
  <c r="F28" i="2" a="1"/>
  <c r="F28" i="2" s="1"/>
  <c r="F27" i="2" a="1"/>
  <c r="F27" i="2" s="1"/>
  <c r="G29" i="2" a="1"/>
  <c r="G29" i="2" s="1"/>
  <c r="G28" i="2" a="1"/>
  <c r="G28" i="2" s="1"/>
  <c r="G27" i="2" a="1"/>
  <c r="G27" i="2" s="1"/>
  <c r="F25" i="2" a="1"/>
  <c r="F25" i="2" s="1"/>
  <c r="F24" i="2" a="1"/>
  <c r="F24" i="2" s="1"/>
  <c r="F23" i="2" a="1"/>
  <c r="F23" i="2" s="1"/>
  <c r="F22" i="2" a="1"/>
  <c r="F22" i="2" s="1"/>
  <c r="F21" i="2" a="1"/>
  <c r="F21" i="2" s="1"/>
  <c r="F20" i="2" a="1"/>
  <c r="F20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19" i="2" a="1"/>
  <c r="G19" i="2" s="1"/>
  <c r="F19" i="2" a="1"/>
  <c r="F19" i="2" s="1"/>
  <c r="F13" i="2" l="1"/>
  <c r="G13" i="2"/>
  <c r="H63" i="2"/>
  <c r="H62" i="2"/>
  <c r="H35" i="2"/>
  <c r="H33" i="2"/>
  <c r="H39" i="2"/>
  <c r="H37" i="2"/>
  <c r="H31" i="2"/>
  <c r="H50" i="2"/>
  <c r="H46" i="2"/>
  <c r="H51" i="2"/>
  <c r="H41" i="2"/>
  <c r="H36" i="2"/>
  <c r="H42" i="2"/>
  <c r="H45" i="2"/>
  <c r="H40" i="2"/>
  <c r="H43" i="2"/>
  <c r="H47" i="2"/>
  <c r="H44" i="2"/>
  <c r="H48" i="2"/>
  <c r="H34" i="2"/>
  <c r="H32" i="2"/>
  <c r="E65" i="2"/>
  <c r="G8" i="2"/>
  <c r="H23" i="2"/>
  <c r="H22" i="2"/>
  <c r="F5" i="2"/>
  <c r="H13" i="2" l="1"/>
  <c r="G10" i="2"/>
  <c r="H29" i="2"/>
  <c r="G11" i="2"/>
  <c r="H20" i="2"/>
  <c r="H24" i="2"/>
  <c r="H28" i="2"/>
  <c r="H52" i="2"/>
  <c r="H53" i="2"/>
  <c r="F10" i="2"/>
  <c r="F9" i="2"/>
  <c r="G9" i="2"/>
  <c r="F12" i="2"/>
  <c r="F65" i="2"/>
  <c r="H65" i="2" s="1"/>
  <c r="G7" i="2"/>
  <c r="G12" i="2"/>
  <c r="F8" i="2"/>
  <c r="H8" i="2" s="1"/>
  <c r="H25" i="2"/>
  <c r="F7" i="2"/>
  <c r="H19" i="2"/>
  <c r="H21" i="2"/>
  <c r="F11" i="2"/>
  <c r="H27" i="2"/>
  <c r="H10" i="2" l="1"/>
  <c r="H11" i="2"/>
  <c r="H9" i="2"/>
  <c r="H7" i="2"/>
  <c r="H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<sst xmlns="http://schemas.openxmlformats.org/spreadsheetml/2006/main" count="82" uniqueCount="72">
  <si>
    <t>Category Summaries</t>
  </si>
  <si>
    <t>Total N</t>
  </si>
  <si>
    <t>%</t>
  </si>
  <si>
    <t>Career Support</t>
  </si>
  <si>
    <t>Overall Preparation</t>
  </si>
  <si>
    <t>Meeting Student Needs</t>
  </si>
  <si>
    <t>Technology</t>
  </si>
  <si>
    <t>Instructional Strategies and Assessment</t>
  </si>
  <si>
    <t>Professionalism</t>
  </si>
  <si>
    <t>* The color coding indicates the questions that went into the group and can be matched with the individual questions below.</t>
  </si>
  <si>
    <t>Individual Questions</t>
  </si>
  <si>
    <t>To what extent did your preparation program. . .</t>
  </si>
  <si>
    <t>prepare you well for the teaching job market?</t>
  </si>
  <si>
    <t>support you in your job search?</t>
  </si>
  <si>
    <t>provide opportunities for resume' building (e.g. volunteer opportunities, participation in professional organizations/conferences)?</t>
  </si>
  <si>
    <t>provide opportunities for interview preparation (e.g. developing a portfolio/resume, personal website, mock interview, etc.)?</t>
  </si>
  <si>
    <t>provide good advice on job placement opportunities?</t>
  </si>
  <si>
    <t>promote networking with potential employers?</t>
  </si>
  <si>
    <t>Overall, to what extent do you believe you were ready to enter the teaching profession when you completed your preparation program?</t>
  </si>
  <si>
    <t>As a beginning teacher, to what extent do you feel your preparation program prepared you to. . .</t>
  </si>
  <si>
    <t>connect learning experiences to a variety of backgrounds (e.g., cultural, socioeconomic, and ethnic)?</t>
  </si>
  <si>
    <t>support all students' socioemotional (e.g., social, emotional, psychological) development?</t>
  </si>
  <si>
    <t>communicate effectively with families/caregivers to promote individual student growth?</t>
  </si>
  <si>
    <t>As a beginning teacher, to what extent can you apply instructional strategies and resources to support. . .</t>
  </si>
  <si>
    <t>English learners?</t>
  </si>
  <si>
    <t>high performing students?</t>
  </si>
  <si>
    <t>low performing students?</t>
  </si>
  <si>
    <t>students from culturally diverse backgrounds?</t>
  </si>
  <si>
    <t>students with special needs or disabilities?</t>
  </si>
  <si>
    <t>students experiencing trauma?</t>
  </si>
  <si>
    <t>each individual student's learning abilities and needs?</t>
  </si>
  <si>
    <t xml:space="preserve">As a beginning teacher, to what extent do you feel your preparation program prepared you to . . . </t>
  </si>
  <si>
    <t>support student use of available technology?</t>
  </si>
  <si>
    <t>practice the ethical use of technology?</t>
  </si>
  <si>
    <t>support all students in making connections to prior knowledge and experiences?</t>
  </si>
  <si>
    <t>implement multiple strategies to present key content area(s) concepts?</t>
  </si>
  <si>
    <t>adapt instruction, curriculum, and assessments according to Individualized Education Programs (IEPs) and Section 504 plans?</t>
  </si>
  <si>
    <t>organize the learning environment to guide student engagement during instructional time?</t>
  </si>
  <si>
    <t>design or select assessment tools to provide evidence of student learning?</t>
  </si>
  <si>
    <t>analyze assessment data to identify patterns and gaps in student learning?</t>
  </si>
  <si>
    <t>differentiate instruction based on student assessment data?</t>
  </si>
  <si>
    <t>maximize student engagement by adapting to behavior situations that arise unexpectedly?</t>
  </si>
  <si>
    <t>As a beginning teacher entering the profession, to what extent can you. . .</t>
  </si>
  <si>
    <t>implement literacy and reading strategies appropriate to your content area(s) and grade level(s)?</t>
  </si>
  <si>
    <t>be a reflective educator who utilizes feedback to implement instructional improvements?</t>
  </si>
  <si>
    <t>maintain positive, collaborative relationships with colleagues?</t>
  </si>
  <si>
    <t>advocate for yourself as a teacher in a professional and productive manner?</t>
  </si>
  <si>
    <t>To what extent did each of the following elements of your preparation program, make a POSITIVE contribution to your readiness to begin a teaching career?</t>
  </si>
  <si>
    <t>Coursework in your content area(s).</t>
  </si>
  <si>
    <t>Teaching methods coursework.</t>
  </si>
  <si>
    <t>Early clinical observational experiences (aka early exploratory clinical experiences).</t>
  </si>
  <si>
    <t>Pre-student teaching clinical experiences involving direct student contact (aka student contact hours).</t>
  </si>
  <si>
    <t>Student teaching (aka internship).</t>
  </si>
  <si>
    <t>Support and feedback from the cooperating teacher(s) during student teaching.</t>
  </si>
  <si>
    <t>Support and feedback from the preparation program supervisor during student teaching.</t>
  </si>
  <si>
    <t>Participation in professional organizations and events.</t>
  </si>
  <si>
    <t>Education focused volunteer opportunities.</t>
  </si>
  <si>
    <t>Survey Responses</t>
  </si>
  <si>
    <t># Surveys Sent</t>
  </si>
  <si>
    <t>Response Rate</t>
  </si>
  <si>
    <t>Unavailable for 2023/24 Cycle</t>
  </si>
  <si>
    <t>Your EPP</t>
  </si>
  <si>
    <t>Survey Population: Individuals in MOECS issued their initial Standard Teaching Certificate between 07/01/2022 and 6/30/2023</t>
  </si>
  <si>
    <t>2023-24 Year Out Survey - Traditional Route Providers</t>
  </si>
  <si>
    <r>
      <rPr>
        <vertAlign val="superscript"/>
        <sz val="11"/>
        <color rgb="FF000000"/>
        <rFont val="Aptos Narrow"/>
        <family val="2"/>
        <scheme val="minor"/>
      </rPr>
      <t>4</t>
    </r>
    <r>
      <rPr>
        <sz val="11"/>
        <rFont val="Calibri"/>
        <family val="2"/>
      </rPr>
      <t xml:space="preserve"> Prospective survey respondents never reached (e.g., email invitation bounce backs) are removed from the N count.</t>
    </r>
  </si>
  <si>
    <r>
      <t>Response Rate</t>
    </r>
    <r>
      <rPr>
        <b/>
        <vertAlign val="superscript"/>
        <sz val="15"/>
        <color rgb="FF000000"/>
        <rFont val="Aptos Narrow"/>
        <family val="2"/>
        <scheme val="minor"/>
      </rPr>
      <t>4</t>
    </r>
  </si>
  <si>
    <r>
      <t>State Average</t>
    </r>
    <r>
      <rPr>
        <b/>
        <vertAlign val="superscript"/>
        <sz val="11"/>
        <color theme="1"/>
        <rFont val="Aptos Narrow"/>
        <family val="2"/>
        <scheme val="minor"/>
      </rPr>
      <t>1</t>
    </r>
  </si>
  <si>
    <r>
      <t>Efficacy</t>
    </r>
    <r>
      <rPr>
        <vertAlign val="superscript"/>
        <sz val="11"/>
        <color rgb="FF000000"/>
        <rFont val="Aptos Narrow"/>
        <family val="2"/>
        <scheme val="minor"/>
      </rPr>
      <t>2</t>
    </r>
  </si>
  <si>
    <r>
      <t>Clinical Exp &amp; Program Prep</t>
    </r>
    <r>
      <rPr>
        <b/>
        <vertAlign val="superscript"/>
        <sz val="11"/>
        <color theme="1"/>
        <rFont val="Aptos Narrow"/>
        <family val="2"/>
        <scheme val="minor"/>
      </rPr>
      <t>3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</si>
  <si>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Only active traditional route providers included in the state average.</t>
    </r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</si>
  <si>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 xml:space="preserve"> "Not applicable" responses removed from Clinical Exp &amp; Program Prep questions.</t>
    </r>
  </si>
  <si>
    <r>
      <rPr>
        <vertAlign val="superscript"/>
        <sz val="11"/>
        <color rgb="FF000000"/>
        <rFont val="Aptos Narrow"/>
        <family val="2"/>
        <scheme val="minor"/>
      </rPr>
      <t xml:space="preserve">2  </t>
    </r>
    <r>
      <rPr>
        <sz val="11"/>
        <rFont val="Calibri"/>
        <family val="2"/>
      </rPr>
      <t>Efficacy is defined as a response of "To a Great Extent" or "To a Moderate Extent" to the listed questions.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</si>
</sst>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7" x14ac:knownFonts="1">
    <font>
      <sz val="11"/>
      <name val="Calibri"/>
    </font>
    <font>
      <sz val="11"/>
      <name val="Calibri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30"/>
      <color theme="1"/>
      <name val="Aptos Narrow"/>
      <family val="2"/>
      <scheme val="minor"/>
    </font>
    <font>
      <b/>
      <sz val="3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25"/>
      <color theme="1"/>
      <name val="Aptos Narrow"/>
      <family val="2"/>
      <scheme val="minor"/>
    </font>
    <font>
      <vertAlign val="superscript"/>
      <sz val="11"/>
      <color rgb="FF00000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8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5"/>
      <color indexed="8"/>
      <name val="Aptos Narrow"/>
      <family val="2"/>
      <scheme val="minor"/>
    </font>
    <font>
      <b/>
      <vertAlign val="superscript"/>
      <sz val="15"/>
      <color rgb="FF000000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7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4" xfId="0" applyFill="1" applyBorder="1"/>
    <xf numFmtId="0" fontId="3" fillId="2" borderId="5" xfId="0" applyFont="1" applyFill="1" applyBorder="1"/>
    <xf numFmtId="0" fontId="0" fillId="2" borderId="2" xfId="0" applyFill="1" applyBorder="1" applyAlignment="1">
      <alignment horizontal="center"/>
    </xf>
    <xf numFmtId="164" fontId="0" fillId="2" borderId="2" xfId="2" applyNumberFormat="1" applyFont="1" applyFill="1" applyBorder="1" applyAlignment="1">
      <alignment horizontal="center"/>
    </xf>
    <xf numFmtId="164" fontId="0" fillId="2" borderId="6" xfId="2" applyNumberFormat="1" applyFont="1" applyFill="1" applyBorder="1" applyAlignment="1">
      <alignment horizontal="center"/>
    </xf>
    <xf numFmtId="0" fontId="0" fillId="4" borderId="4" xfId="0" applyFill="1" applyBorder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8" xfId="2" applyNumberFormat="1" applyFont="1" applyFill="1" applyBorder="1" applyAlignment="1">
      <alignment horizontal="center"/>
    </xf>
    <xf numFmtId="0" fontId="0" fillId="6" borderId="4" xfId="0" applyFill="1" applyBorder="1"/>
    <xf numFmtId="0" fontId="3" fillId="2" borderId="7" xfId="0" applyFont="1" applyFill="1" applyBorder="1"/>
    <xf numFmtId="0" fontId="0" fillId="2" borderId="0" xfId="0" applyFill="1" applyAlignment="1">
      <alignment horizontal="center"/>
    </xf>
    <xf numFmtId="164" fontId="0" fillId="2" borderId="0" xfId="2" applyNumberFormat="1" applyFont="1" applyFill="1" applyBorder="1" applyAlignment="1">
      <alignment horizontal="center"/>
    </xf>
    <xf numFmtId="164" fontId="0" fillId="2" borderId="8" xfId="2" applyNumberFormat="1" applyFont="1" applyFill="1" applyBorder="1" applyAlignment="1">
      <alignment horizontal="center"/>
    </xf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3" fillId="2" borderId="9" xfId="0" applyFont="1" applyFill="1" applyBorder="1"/>
    <xf numFmtId="0" fontId="0" fillId="2" borderId="1" xfId="0" applyFill="1" applyBorder="1" applyAlignment="1">
      <alignment horizontal="center"/>
    </xf>
    <xf numFmtId="0" fontId="6" fillId="2" borderId="0" xfId="0" applyFont="1" applyFill="1"/>
    <xf numFmtId="0" fontId="3" fillId="2" borderId="2" xfId="0" applyFont="1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11" borderId="11" xfId="0" applyFont="1" applyFill="1" applyBorder="1"/>
    <xf numFmtId="0" fontId="3" fillId="11" borderId="3" xfId="0" applyFont="1" applyFill="1" applyBorder="1"/>
    <xf numFmtId="0" fontId="3" fillId="11" borderId="11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0" fillId="2" borderId="7" xfId="0" applyFill="1" applyBorder="1"/>
    <xf numFmtId="0" fontId="0" fillId="5" borderId="7" xfId="0" applyFill="1" applyBorder="1"/>
    <xf numFmtId="0" fontId="10" fillId="2" borderId="7" xfId="0" applyFont="1" applyFill="1" applyBorder="1"/>
    <xf numFmtId="0" fontId="10" fillId="5" borderId="7" xfId="0" applyFont="1" applyFill="1" applyBorder="1"/>
    <xf numFmtId="0" fontId="0" fillId="2" borderId="5" xfId="0" applyFill="1" applyBorder="1"/>
    <xf numFmtId="0" fontId="0" fillId="10" borderId="13" xfId="0" applyFill="1" applyBorder="1"/>
    <xf numFmtId="0" fontId="0" fillId="2" borderId="9" xfId="0" applyFill="1" applyBorder="1"/>
    <xf numFmtId="0" fontId="0" fillId="11" borderId="11" xfId="0" applyFill="1" applyBorder="1"/>
    <xf numFmtId="0" fontId="0" fillId="11" borderId="1" xfId="0" applyFill="1" applyBorder="1"/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12" fillId="2" borderId="3" xfId="0" applyFont="1" applyFill="1" applyBorder="1"/>
    <xf numFmtId="0" fontId="0" fillId="2" borderId="11" xfId="0" applyFill="1" applyBorder="1" applyAlignment="1">
      <alignment horizontal="center"/>
    </xf>
    <xf numFmtId="37" fontId="0" fillId="2" borderId="3" xfId="1" applyNumberFormat="1" applyFont="1" applyFill="1" applyBorder="1" applyAlignment="1">
      <alignment horizontal="center"/>
    </xf>
    <xf numFmtId="164" fontId="0" fillId="2" borderId="12" xfId="2" applyNumberFormat="1" applyFont="1" applyFill="1" applyBorder="1" applyAlignment="1">
      <alignment horizontal="center"/>
    </xf>
    <xf numFmtId="0" fontId="0" fillId="2" borderId="0" xfId="0" applyFill="1"/>
    <xf numFmtId="0" fontId="15" fillId="2" borderId="1" xfId="0" applyFont="1" applyFill="1" applyBorder="1" applyAlignment="1">
      <alignment horizontal="center"/>
    </xf>
    <xf numFmtId="164" fontId="15" fillId="2" borderId="10" xfId="2" applyNumberFormat="1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64" fontId="0" fillId="5" borderId="18" xfId="2" applyNumberFormat="1" applyFont="1" applyFill="1" applyBorder="1" applyAlignment="1">
      <alignment horizontal="center"/>
    </xf>
    <xf numFmtId="164" fontId="0" fillId="5" borderId="17" xfId="2" applyNumberFormat="1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5" fillId="2" borderId="0" xfId="0" applyFont="1" applyFill="1"/>
    <xf numFmtId="0" fontId="0" fillId="2" borderId="9" xfId="0" applyFill="1" applyBorder="1" applyAlignment="1">
      <alignment horizontal="center"/>
    </xf>
    <xf numFmtId="164" fontId="0" fillId="2" borderId="10" xfId="2" applyNumberFormat="1" applyFont="1" applyFill="1" applyBorder="1" applyAlignment="1">
      <alignment horizontal="center"/>
    </xf>
    <xf numFmtId="164" fontId="15" fillId="2" borderId="1" xfId="2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8531-BE82-4B80-B8AD-5B3D49B6D87B}">
  <dimension ref="A1:H69"/>
  <sheetViews>
    <sheetView tabSelected="1" workbookViewId="0">
      <selection sqref="A1:H3"/>
    </sheetView>
  </sheetViews>
  <sheetFormatPr defaultColWidth="9.1796875" defaultRowHeight="14.5" x14ac:dyDescent="0.35"/>
  <cols>
    <col min="1" max="1" width="5.6328125" style="51" customWidth="1"/>
    <col min="2" max="2" width="94.453125" style="51" bestFit="1" customWidth="1"/>
    <col min="3" max="8" width="9.6328125" style="51" customWidth="1"/>
    <col min="9" max="16384" width="9.1796875" style="51"/>
  </cols>
  <sheetData>
    <row r="1" spans="1:8" x14ac:dyDescent="0.35">
      <c r="A1" s="74" t="s">
        <v>63</v>
      </c>
      <c r="B1" s="75"/>
      <c r="C1" s="75"/>
      <c r="D1" s="75"/>
      <c r="E1" s="75"/>
      <c r="F1" s="75"/>
      <c r="G1" s="75"/>
      <c r="H1" s="75"/>
    </row>
    <row r="2" spans="1:8" x14ac:dyDescent="0.35">
      <c r="A2" s="75"/>
      <c r="B2" s="75"/>
      <c r="C2" s="75"/>
      <c r="D2" s="75"/>
      <c r="E2" s="75"/>
      <c r="F2" s="75"/>
      <c r="G2" s="75"/>
      <c r="H2" s="75"/>
    </row>
    <row r="3" spans="1:8" x14ac:dyDescent="0.35">
      <c r="A3" s="76"/>
      <c r="B3" s="76"/>
      <c r="C3" s="76"/>
      <c r="D3" s="76"/>
      <c r="E3" s="76"/>
      <c r="F3" s="76"/>
      <c r="G3" s="76"/>
      <c r="H3" s="76"/>
    </row>
    <row r="4" spans="1:8" x14ac:dyDescent="0.35">
      <c r="A4" s="77" t="s">
        <v>62</v>
      </c>
      <c r="B4" s="77"/>
      <c r="C4" s="77"/>
      <c r="D4" s="77"/>
      <c r="E4" s="77"/>
      <c r="F4" s="77"/>
      <c r="G4" s="77"/>
      <c r="H4" s="77"/>
    </row>
    <row r="5" spans="1:8" ht="16.5" x14ac:dyDescent="0.35">
      <c r="A5" s="62" t="s">
        <v>0</v>
      </c>
      <c r="B5" s="62"/>
      <c r="C5" s="64" t="s">
        <v>66</v>
      </c>
      <c r="D5" s="64"/>
      <c r="E5" s="64"/>
      <c r="F5" s="64" t="str">
        <f>F16</f>
        <v>Your EPP</v>
      </c>
      <c r="G5" s="64"/>
      <c r="H5" s="64"/>
    </row>
    <row r="6" spans="1:8" ht="16.5" x14ac:dyDescent="0.35">
      <c r="A6" s="63"/>
      <c r="B6" s="63"/>
      <c r="C6" s="2" t="s">
        <v>67</v>
      </c>
      <c r="D6" s="2" t="s">
        <v>1</v>
      </c>
      <c r="E6" s="3" t="s">
        <v>2</v>
      </c>
      <c r="F6" s="2" t="s">
        <v>67</v>
      </c>
      <c r="G6" s="2" t="s">
        <v>1</v>
      </c>
      <c r="H6" s="3" t="s">
        <v>2</v>
      </c>
    </row>
    <row r="7" spans="1:8" x14ac:dyDescent="0.35">
      <c r="A7" s="4"/>
      <c r="B7" s="5" t="s">
        <v>3</v>
      </c>
      <c r="C7" s="6">
        <v>1660</v>
      </c>
      <c r="D7" s="6">
        <v>2868</v>
      </c>
      <c r="E7" s="7">
        <v>0.5788005578800558</v>
      </c>
      <c r="F7" s="6" t="e">
        <f>SUM(F19:F24)</f>
        <v>#REF!</v>
      </c>
      <c r="G7" s="6" t="e">
        <f>SUM(G19:G24)</f>
        <v>#REF!</v>
      </c>
      <c r="H7" s="8" t="e">
        <f t="shared" ref="H7:H12" si="0">F7/G7</f>
        <v>#REF!</v>
      </c>
    </row>
    <row r="8" spans="1:8" x14ac:dyDescent="0.35">
      <c r="A8" s="9"/>
      <c r="B8" s="10" t="s">
        <v>4</v>
      </c>
      <c r="C8" s="11">
        <v>398</v>
      </c>
      <c r="D8" s="11">
        <v>478</v>
      </c>
      <c r="E8" s="12">
        <v>0.83263598326359833</v>
      </c>
      <c r="F8" s="11" t="e">
        <f>F25</f>
        <v>#REF!</v>
      </c>
      <c r="G8" s="11" t="e">
        <f>G25</f>
        <v>#REF!</v>
      </c>
      <c r="H8" s="13" t="e">
        <f>F8/G8</f>
        <v>#REF!</v>
      </c>
    </row>
    <row r="9" spans="1:8" x14ac:dyDescent="0.35">
      <c r="A9" s="14"/>
      <c r="B9" s="15" t="s">
        <v>5</v>
      </c>
      <c r="C9" s="16">
        <v>3487</v>
      </c>
      <c r="D9" s="16">
        <v>4780</v>
      </c>
      <c r="E9" s="17">
        <v>0.72949790794979075</v>
      </c>
      <c r="F9" s="16" t="e">
        <f>SUM(F27:F29,F31:F37)</f>
        <v>#REF!</v>
      </c>
      <c r="G9" s="16" t="e">
        <f>SUM(G27:G29,G31:G37)</f>
        <v>#REF!</v>
      </c>
      <c r="H9" s="18" t="e">
        <f t="shared" si="0"/>
        <v>#REF!</v>
      </c>
    </row>
    <row r="10" spans="1:8" x14ac:dyDescent="0.35">
      <c r="A10" s="19"/>
      <c r="B10" s="10" t="s">
        <v>6</v>
      </c>
      <c r="C10" s="11">
        <v>783</v>
      </c>
      <c r="D10" s="11">
        <v>956</v>
      </c>
      <c r="E10" s="12">
        <v>0.81903765690376573</v>
      </c>
      <c r="F10" s="11" t="e">
        <f>SUM(F39:F40)</f>
        <v>#REF!</v>
      </c>
      <c r="G10" s="11" t="e">
        <f>SUM(G39:G40)</f>
        <v>#REF!</v>
      </c>
      <c r="H10" s="13" t="e">
        <f t="shared" si="0"/>
        <v>#REF!</v>
      </c>
    </row>
    <row r="11" spans="1:8" x14ac:dyDescent="0.35">
      <c r="A11" s="20"/>
      <c r="B11" s="15" t="s">
        <v>7</v>
      </c>
      <c r="C11" s="16">
        <v>3242</v>
      </c>
      <c r="D11" s="16">
        <v>4302</v>
      </c>
      <c r="E11" s="17">
        <v>0.75360297536029752</v>
      </c>
      <c r="F11" s="16" t="e">
        <f>SUM(F41:F48,F50)</f>
        <v>#REF!</v>
      </c>
      <c r="G11" s="16" t="e">
        <f>SUM(G41:G48,G50)</f>
        <v>#REF!</v>
      </c>
      <c r="H11" s="18" t="e">
        <f t="shared" si="0"/>
        <v>#REF!</v>
      </c>
    </row>
    <row r="12" spans="1:8" x14ac:dyDescent="0.35">
      <c r="A12" s="21"/>
      <c r="B12" s="10" t="s">
        <v>8</v>
      </c>
      <c r="C12" s="11">
        <v>1208</v>
      </c>
      <c r="D12" s="11">
        <v>1434</v>
      </c>
      <c r="E12" s="12">
        <v>0.8423988842398884</v>
      </c>
      <c r="F12" s="11" t="e">
        <f>SUM(F51:F53)</f>
        <v>#REF!</v>
      </c>
      <c r="G12" s="11" t="e">
        <f>SUM(G51:G53)</f>
        <v>#REF!</v>
      </c>
      <c r="H12" s="13" t="e">
        <f t="shared" si="0"/>
        <v>#REF!</v>
      </c>
    </row>
    <row r="13" spans="1:8" ht="16.5" x14ac:dyDescent="0.35">
      <c r="A13" s="22"/>
      <c r="B13" s="23" t="s">
        <v>68</v>
      </c>
      <c r="C13" s="52">
        <v>467</v>
      </c>
      <c r="D13" s="52">
        <v>861</v>
      </c>
      <c r="E13" s="61">
        <v>0.54239256678281067</v>
      </c>
      <c r="F13" s="52" t="e">
        <f>SUM(F62:F63)</f>
        <v>#REF!</v>
      </c>
      <c r="G13" s="52" t="e">
        <f>SUM(G62:G63)</f>
        <v>#REF!</v>
      </c>
      <c r="H13" s="53" t="e">
        <f>F13/G13</f>
        <v>#REF!</v>
      </c>
    </row>
    <row r="14" spans="1:8" x14ac:dyDescent="0.35">
      <c r="A14" s="25" t="s">
        <v>9</v>
      </c>
      <c r="B14" s="26"/>
      <c r="C14" s="6"/>
      <c r="D14" s="6"/>
      <c r="E14" s="7"/>
      <c r="F14" s="6"/>
      <c r="G14" s="6"/>
      <c r="H14" s="7"/>
    </row>
    <row r="15" spans="1:8" ht="32.5" x14ac:dyDescent="0.35">
      <c r="A15" s="1"/>
      <c r="B15" s="1"/>
      <c r="C15" s="27"/>
      <c r="D15" s="27"/>
      <c r="E15" s="16"/>
    </row>
    <row r="16" spans="1:8" ht="16.5" x14ac:dyDescent="0.35">
      <c r="A16" s="62"/>
      <c r="B16" s="62" t="s">
        <v>10</v>
      </c>
      <c r="C16" s="64" t="s">
        <v>66</v>
      </c>
      <c r="D16" s="64"/>
      <c r="E16" s="64"/>
      <c r="F16" s="64" t="s">
        <v>61</v>
      </c>
      <c r="G16" s="64"/>
      <c r="H16" s="64"/>
    </row>
    <row r="17" spans="1:8" ht="16.5" x14ac:dyDescent="0.35">
      <c r="A17" s="63"/>
      <c r="B17" s="63"/>
      <c r="C17" s="2" t="s">
        <v>67</v>
      </c>
      <c r="D17" s="2" t="s">
        <v>1</v>
      </c>
      <c r="E17" s="3" t="s">
        <v>2</v>
      </c>
      <c r="F17" s="2" t="s">
        <v>67</v>
      </c>
      <c r="G17" s="28" t="s">
        <v>1</v>
      </c>
      <c r="H17" s="24" t="s">
        <v>2</v>
      </c>
    </row>
    <row r="18" spans="1:8" x14ac:dyDescent="0.35">
      <c r="A18" s="29" t="s">
        <v>11</v>
      </c>
      <c r="B18" s="30"/>
      <c r="C18" s="31"/>
      <c r="D18" s="32"/>
      <c r="E18" s="33"/>
      <c r="F18" s="32"/>
      <c r="G18" s="32"/>
      <c r="H18" s="33"/>
    </row>
    <row r="19" spans="1:8" x14ac:dyDescent="0.35">
      <c r="A19" s="4"/>
      <c r="B19" s="34" t="s">
        <v>12</v>
      </c>
      <c r="C19" s="16">
        <v>373</v>
      </c>
      <c r="D19" s="16">
        <v>478</v>
      </c>
      <c r="E19" s="18">
        <v>0.78033472803347281</v>
      </c>
      <c r="F19" s="16" t="e" cm="1">
        <f t="array" ref="F19">SUM(COUNTIFS(#REF!,{"To a moderate extent","To a great extent"},#REF!,{"TRUE"}))</f>
        <v>#REF!</v>
      </c>
      <c r="G19" s="16" t="e" cm="1">
        <f t="array" ref="G19">SUM(COUNTIFS(#REF!,{"TRUE"}))</f>
        <v>#REF!</v>
      </c>
      <c r="H19" s="18" t="e">
        <f>F19/G19</f>
        <v>#REF!</v>
      </c>
    </row>
    <row r="20" spans="1:8" x14ac:dyDescent="0.35">
      <c r="A20" s="4"/>
      <c r="B20" s="35" t="s">
        <v>13</v>
      </c>
      <c r="C20" s="11">
        <v>218</v>
      </c>
      <c r="D20" s="11">
        <v>478</v>
      </c>
      <c r="E20" s="13">
        <v>0.45606694560669458</v>
      </c>
      <c r="F20" s="11" t="e" cm="1">
        <f t="array" ref="F20">SUM(COUNTIFS(#REF!,{"To a moderate extent","To a great extent"},#REF!,{"TRUE"}))</f>
        <v>#REF!</v>
      </c>
      <c r="G20" s="11" t="e" cm="1">
        <f t="array" ref="G20">SUM(COUNTIFS(#REF!,{"TRUE"}))</f>
        <v>#REF!</v>
      </c>
      <c r="H20" s="13" t="e">
        <f t="shared" ref="H20:H25" si="1">F20/G20</f>
        <v>#REF!</v>
      </c>
    </row>
    <row r="21" spans="1:8" x14ac:dyDescent="0.35">
      <c r="A21" s="4"/>
      <c r="B21" s="36" t="s">
        <v>14</v>
      </c>
      <c r="C21" s="16">
        <v>291</v>
      </c>
      <c r="D21" s="16">
        <v>478</v>
      </c>
      <c r="E21" s="18">
        <v>0.60878661087866104</v>
      </c>
      <c r="F21" s="16" t="e" cm="1">
        <f t="array" ref="F21">SUM(COUNTIFS(#REF!,{"To a moderate extent","To a great extent"},#REF!,{"TRUE"}))</f>
        <v>#REF!</v>
      </c>
      <c r="G21" s="16" t="e" cm="1">
        <f t="array" ref="G21">SUM(COUNTIFS(#REF!,{"TRUE"}))</f>
        <v>#REF!</v>
      </c>
      <c r="H21" s="18" t="e">
        <f t="shared" si="1"/>
        <v>#REF!</v>
      </c>
    </row>
    <row r="22" spans="1:8" x14ac:dyDescent="0.35">
      <c r="A22" s="4"/>
      <c r="B22" s="37" t="s">
        <v>15</v>
      </c>
      <c r="C22" s="11">
        <v>294</v>
      </c>
      <c r="D22" s="11">
        <v>478</v>
      </c>
      <c r="E22" s="13">
        <v>0.61506276150627615</v>
      </c>
      <c r="F22" s="11" t="e" cm="1">
        <f t="array" ref="F22">SUM(COUNTIFS(#REF!,{"To a moderate extent","To a great extent"},#REF!,{"TRUE"}))</f>
        <v>#REF!</v>
      </c>
      <c r="G22" s="11" t="e" cm="1">
        <f t="array" ref="G22">SUM(COUNTIFS(#REF!,{"TRUE"}))</f>
        <v>#REF!</v>
      </c>
      <c r="H22" s="13" t="e">
        <f t="shared" si="1"/>
        <v>#REF!</v>
      </c>
    </row>
    <row r="23" spans="1:8" x14ac:dyDescent="0.35">
      <c r="A23" s="4"/>
      <c r="B23" s="34" t="s">
        <v>16</v>
      </c>
      <c r="C23" s="16">
        <v>242</v>
      </c>
      <c r="D23" s="16">
        <v>478</v>
      </c>
      <c r="E23" s="18">
        <v>0.50627615062761511</v>
      </c>
      <c r="F23" s="16" t="e" cm="1">
        <f t="array" ref="F23">SUM(COUNTIFS(#REF!,{"To a moderate extent","To a great extent"},#REF!,{"TRUE"}))</f>
        <v>#REF!</v>
      </c>
      <c r="G23" s="16" t="e" cm="1">
        <f t="array" ref="G23">SUM(COUNTIFS(#REF!,{"TRUE"}))</f>
        <v>#REF!</v>
      </c>
      <c r="H23" s="18" t="e">
        <f t="shared" si="1"/>
        <v>#REF!</v>
      </c>
    </row>
    <row r="24" spans="1:8" x14ac:dyDescent="0.35">
      <c r="A24" s="4"/>
      <c r="B24" s="37" t="s">
        <v>17</v>
      </c>
      <c r="C24" s="11">
        <v>242</v>
      </c>
      <c r="D24" s="11">
        <v>478</v>
      </c>
      <c r="E24" s="13">
        <v>0.50627615062761511</v>
      </c>
      <c r="F24" s="11" t="e" cm="1">
        <f t="array" ref="F24">SUM(COUNTIFS(#REF!,{"To a moderate extent","To a great extent"},#REF!,{"TRUE"}))</f>
        <v>#REF!</v>
      </c>
      <c r="G24" s="11" t="e" cm="1">
        <f t="array" ref="G24">SUM(COUNTIFS(#REF!,{"TRUE"}))</f>
        <v>#REF!</v>
      </c>
      <c r="H24" s="13" t="e">
        <f t="shared" si="1"/>
        <v>#REF!</v>
      </c>
    </row>
    <row r="25" spans="1:8" x14ac:dyDescent="0.35">
      <c r="A25" s="9"/>
      <c r="B25" s="36" t="s">
        <v>18</v>
      </c>
      <c r="C25" s="16">
        <v>398</v>
      </c>
      <c r="D25" s="16">
        <v>478</v>
      </c>
      <c r="E25" s="18">
        <v>0.83263598326359833</v>
      </c>
      <c r="F25" s="16" t="e" cm="1">
        <f t="array" ref="F25">SUM(COUNTIFS(#REF!,{"To a moderate extent","To a great extent"},#REF!,{"TRUE"}))</f>
        <v>#REF!</v>
      </c>
      <c r="G25" s="16" t="e" cm="1">
        <f t="array" ref="G25">SUM(COUNTIFS(#REF!,{"TRUE"}))</f>
        <v>#REF!</v>
      </c>
      <c r="H25" s="18" t="e">
        <f t="shared" si="1"/>
        <v>#REF!</v>
      </c>
    </row>
    <row r="26" spans="1:8" x14ac:dyDescent="0.35">
      <c r="A26" s="29" t="s">
        <v>19</v>
      </c>
      <c r="B26" s="30"/>
      <c r="C26" s="32"/>
      <c r="D26" s="32"/>
      <c r="E26" s="33"/>
      <c r="F26" s="32"/>
      <c r="G26" s="32"/>
      <c r="H26" s="33"/>
    </row>
    <row r="27" spans="1:8" x14ac:dyDescent="0.35">
      <c r="A27" s="14"/>
      <c r="B27" s="34" t="s">
        <v>20</v>
      </c>
      <c r="C27" s="16">
        <v>391</v>
      </c>
      <c r="D27" s="16">
        <v>478</v>
      </c>
      <c r="E27" s="18">
        <v>0.81799163179916323</v>
      </c>
      <c r="F27" s="16" t="e" cm="1">
        <f t="array" ref="F27">SUM(COUNTIFS(#REF!,{"To a moderate extent","To a great extent"},#REF!,{"TRUE"}))</f>
        <v>#REF!</v>
      </c>
      <c r="G27" s="16" t="e" cm="1">
        <f t="array" ref="G27">SUM(COUNTIFS(#REF!,{"TRUE"}))</f>
        <v>#REF!</v>
      </c>
      <c r="H27" s="18" t="e">
        <f>F27/G27</f>
        <v>#REF!</v>
      </c>
    </row>
    <row r="28" spans="1:8" x14ac:dyDescent="0.35">
      <c r="A28" s="4"/>
      <c r="B28" s="37" t="s">
        <v>21</v>
      </c>
      <c r="C28" s="11">
        <v>358</v>
      </c>
      <c r="D28" s="11">
        <v>478</v>
      </c>
      <c r="E28" s="13">
        <v>0.7489539748953975</v>
      </c>
      <c r="F28" s="11" t="e" cm="1">
        <f t="array" ref="F28">SUM(COUNTIFS(#REF!,{"To a moderate extent","To a great extent"},#REF!,{"TRUE"}))</f>
        <v>#REF!</v>
      </c>
      <c r="G28" s="11" t="e" cm="1">
        <f t="array" ref="G28">SUM(COUNTIFS(#REF!,{"TRUE"}))</f>
        <v>#REF!</v>
      </c>
      <c r="H28" s="13" t="e">
        <f t="shared" ref="H28:H29" si="2">F28/G28</f>
        <v>#REF!</v>
      </c>
    </row>
    <row r="29" spans="1:8" x14ac:dyDescent="0.35">
      <c r="A29" s="14"/>
      <c r="B29" s="34" t="s">
        <v>22</v>
      </c>
      <c r="C29" s="16">
        <v>294</v>
      </c>
      <c r="D29" s="16">
        <v>478</v>
      </c>
      <c r="E29" s="18">
        <v>0.61506276150627615</v>
      </c>
      <c r="F29" s="16" t="e" cm="1">
        <f t="array" ref="F29">SUM(COUNTIFS(#REF!,{"To a moderate extent","To a great extent"},#REF!,{"TRUE"}))</f>
        <v>#REF!</v>
      </c>
      <c r="G29" s="16" t="e" cm="1">
        <f t="array" ref="G29">SUM(COUNTIFS(#REF!,{"TRUE"}))</f>
        <v>#REF!</v>
      </c>
      <c r="H29" s="18" t="e">
        <f t="shared" si="2"/>
        <v>#REF!</v>
      </c>
    </row>
    <row r="30" spans="1:8" x14ac:dyDescent="0.35">
      <c r="A30" s="29" t="s">
        <v>23</v>
      </c>
      <c r="B30" s="30"/>
      <c r="C30" s="32"/>
      <c r="D30" s="32"/>
      <c r="E30" s="33"/>
      <c r="F30" s="32"/>
      <c r="G30" s="32"/>
      <c r="H30" s="33"/>
    </row>
    <row r="31" spans="1:8" x14ac:dyDescent="0.35">
      <c r="A31" s="14"/>
      <c r="B31" s="34" t="s">
        <v>24</v>
      </c>
      <c r="C31" s="16">
        <v>274</v>
      </c>
      <c r="D31" s="16">
        <v>478</v>
      </c>
      <c r="E31" s="18">
        <v>0.57322175732217573</v>
      </c>
      <c r="F31" s="16" t="e" cm="1">
        <f t="array" ref="F31">SUM(COUNTIFS(#REF!,{"To a moderate extent","To a great extent"},#REF!,{"TRUE"}))</f>
        <v>#REF!</v>
      </c>
      <c r="G31" s="16" t="e" cm="1">
        <f t="array" ref="G31">SUM(COUNTIFS(#REF!,{"TRUE"}))</f>
        <v>#REF!</v>
      </c>
      <c r="H31" s="18" t="e">
        <f>F31/G31</f>
        <v>#REF!</v>
      </c>
    </row>
    <row r="32" spans="1:8" x14ac:dyDescent="0.35">
      <c r="A32" s="14"/>
      <c r="B32" s="35" t="s">
        <v>25</v>
      </c>
      <c r="C32" s="11">
        <v>371</v>
      </c>
      <c r="D32" s="11">
        <v>478</v>
      </c>
      <c r="E32" s="13">
        <v>0.77615062761506282</v>
      </c>
      <c r="F32" s="11" t="e" cm="1">
        <f t="array" ref="F32">SUM(COUNTIFS(#REF!,{"To a moderate extent","To a great extent"},#REF!,{"TRUE"}))</f>
        <v>#REF!</v>
      </c>
      <c r="G32" s="11" t="e" cm="1">
        <f t="array" ref="G32">SUM(COUNTIFS(#REF!,{"TRUE"}))</f>
        <v>#REF!</v>
      </c>
      <c r="H32" s="13" t="e">
        <f t="shared" ref="H32:H33" si="3">F32/G32</f>
        <v>#REF!</v>
      </c>
    </row>
    <row r="33" spans="1:8" x14ac:dyDescent="0.35">
      <c r="A33" s="14"/>
      <c r="B33" s="34" t="s">
        <v>26</v>
      </c>
      <c r="C33" s="16">
        <v>408</v>
      </c>
      <c r="D33" s="16">
        <v>478</v>
      </c>
      <c r="E33" s="18">
        <v>0.85355648535564854</v>
      </c>
      <c r="F33" s="16" t="e" cm="1">
        <f t="array" ref="F33">SUM(COUNTIFS(#REF!,{"To a moderate extent","To a great extent"},#REF!,{"TRUE"}))</f>
        <v>#REF!</v>
      </c>
      <c r="G33" s="16" t="e" cm="1">
        <f t="array" ref="G33">SUM(COUNTIFS(#REF!,{"TRUE"}))</f>
        <v>#REF!</v>
      </c>
      <c r="H33" s="18" t="e">
        <f t="shared" si="3"/>
        <v>#REF!</v>
      </c>
    </row>
    <row r="34" spans="1:8" x14ac:dyDescent="0.35">
      <c r="A34" s="14"/>
      <c r="B34" s="35" t="s">
        <v>27</v>
      </c>
      <c r="C34" s="11">
        <v>381</v>
      </c>
      <c r="D34" s="11">
        <v>478</v>
      </c>
      <c r="E34" s="13">
        <v>0.79707112970711302</v>
      </c>
      <c r="F34" s="11" t="e" cm="1">
        <f t="array" ref="F34">SUM(COUNTIFS(#REF!,{"To a moderate extent","To a great extent"},#REF!,{"TRUE"}))</f>
        <v>#REF!</v>
      </c>
      <c r="G34" s="11" t="e" cm="1">
        <f t="array" ref="G34">SUM(COUNTIFS(#REF!,{"TRUE"}))</f>
        <v>#REF!</v>
      </c>
      <c r="H34" s="13" t="e">
        <f t="shared" ref="H34:H36" si="4">F34/G34</f>
        <v>#REF!</v>
      </c>
    </row>
    <row r="35" spans="1:8" x14ac:dyDescent="0.35">
      <c r="A35" s="14"/>
      <c r="B35" s="34" t="s">
        <v>28</v>
      </c>
      <c r="C35" s="16">
        <v>322</v>
      </c>
      <c r="D35" s="16">
        <v>478</v>
      </c>
      <c r="E35" s="18">
        <v>0.67364016736401677</v>
      </c>
      <c r="F35" s="16" t="e" cm="1">
        <f t="array" ref="F35">SUM(COUNTIFS(#REF!,{"To a moderate extent","To a great extent"},#REF!,{"TRUE"}))</f>
        <v>#REF!</v>
      </c>
      <c r="G35" s="16" t="e" cm="1">
        <f t="array" ref="G35">SUM(COUNTIFS(#REF!,{"TRUE"}))</f>
        <v>#REF!</v>
      </c>
      <c r="H35" s="18" t="e">
        <f t="shared" si="4"/>
        <v>#REF!</v>
      </c>
    </row>
    <row r="36" spans="1:8" x14ac:dyDescent="0.35">
      <c r="A36" s="14"/>
      <c r="B36" s="35" t="s">
        <v>29</v>
      </c>
      <c r="C36" s="11">
        <v>292</v>
      </c>
      <c r="D36" s="11">
        <v>478</v>
      </c>
      <c r="E36" s="13">
        <v>0.61087866108786615</v>
      </c>
      <c r="F36" s="11" t="e" cm="1">
        <f t="array" ref="F36">SUM(COUNTIFS(#REF!,{"To a moderate extent","To a great extent"},#REF!,{"TRUE"}))</f>
        <v>#REF!</v>
      </c>
      <c r="G36" s="11" t="e" cm="1">
        <f t="array" ref="G36">SUM(COUNTIFS(#REF!,{"TRUE"}))</f>
        <v>#REF!</v>
      </c>
      <c r="H36" s="13" t="e">
        <f t="shared" si="4"/>
        <v>#REF!</v>
      </c>
    </row>
    <row r="37" spans="1:8" x14ac:dyDescent="0.35">
      <c r="A37" s="14"/>
      <c r="B37" s="34" t="s">
        <v>30</v>
      </c>
      <c r="C37" s="16">
        <v>396</v>
      </c>
      <c r="D37" s="16">
        <v>478</v>
      </c>
      <c r="E37" s="18">
        <v>0.82845188284518834</v>
      </c>
      <c r="F37" s="16" t="e" cm="1">
        <f t="array" ref="F37">SUM(COUNTIFS(#REF!,{"To a moderate extent","To a great extent"},#REF!,{"TRUE"}))</f>
        <v>#REF!</v>
      </c>
      <c r="G37" s="16" t="e" cm="1">
        <f t="array" ref="G37">SUM(COUNTIFS(#REF!,{"TRUE"}))</f>
        <v>#REF!</v>
      </c>
      <c r="H37" s="18" t="e">
        <f t="shared" ref="H37" si="5">F37/G37</f>
        <v>#REF!</v>
      </c>
    </row>
    <row r="38" spans="1:8" x14ac:dyDescent="0.35">
      <c r="A38" s="29" t="s">
        <v>31</v>
      </c>
      <c r="B38" s="30"/>
      <c r="C38" s="32"/>
      <c r="D38" s="32"/>
      <c r="E38" s="33"/>
      <c r="F38" s="32"/>
      <c r="G38" s="32"/>
      <c r="H38" s="33"/>
    </row>
    <row r="39" spans="1:8" x14ac:dyDescent="0.35">
      <c r="A39" s="19"/>
      <c r="B39" s="34" t="s">
        <v>32</v>
      </c>
      <c r="C39" s="16">
        <v>397</v>
      </c>
      <c r="D39" s="16">
        <v>478</v>
      </c>
      <c r="E39" s="18">
        <v>0.83054393305439334</v>
      </c>
      <c r="F39" s="16" t="e" cm="1">
        <f t="array" ref="F39">SUM(COUNTIFS(#REF!,{"To a moderate extent","To a great extent"},#REF!,{"TRUE"}))</f>
        <v>#REF!</v>
      </c>
      <c r="G39" s="16" t="e" cm="1">
        <f t="array" ref="G39">SUM(COUNTIFS(#REF!,{"TRUE"}))</f>
        <v>#REF!</v>
      </c>
      <c r="H39" s="18" t="e">
        <f t="shared" ref="H39:H48" si="6">F39/G39</f>
        <v>#REF!</v>
      </c>
    </row>
    <row r="40" spans="1:8" x14ac:dyDescent="0.35">
      <c r="A40" s="19"/>
      <c r="B40" s="35" t="s">
        <v>33</v>
      </c>
      <c r="C40" s="11">
        <v>386</v>
      </c>
      <c r="D40" s="11">
        <v>478</v>
      </c>
      <c r="E40" s="13">
        <v>0.80753138075313813</v>
      </c>
      <c r="F40" s="11" t="e" cm="1">
        <f t="array" ref="F40">SUM(COUNTIFS(#REF!,{"To a moderate extent","To a great extent"},#REF!,{"TRUE"}))</f>
        <v>#REF!</v>
      </c>
      <c r="G40" s="11" t="e" cm="1">
        <f t="array" ref="G40">SUM(COUNTIFS(#REF!,{"TRUE"}))</f>
        <v>#REF!</v>
      </c>
      <c r="H40" s="13" t="e">
        <f t="shared" si="6"/>
        <v>#REF!</v>
      </c>
    </row>
    <row r="41" spans="1:8" x14ac:dyDescent="0.35">
      <c r="A41" s="20"/>
      <c r="B41" s="34" t="s">
        <v>34</v>
      </c>
      <c r="C41" s="16">
        <v>423</v>
      </c>
      <c r="D41" s="16">
        <v>478</v>
      </c>
      <c r="E41" s="18">
        <v>0.88493723849372385</v>
      </c>
      <c r="F41" s="16" t="e" cm="1">
        <f t="array" ref="F41">SUM(COUNTIFS(#REF!,{"To a moderate extent","To a great extent"},#REF!,{"TRUE"}))</f>
        <v>#REF!</v>
      </c>
      <c r="G41" s="16" t="e" cm="1">
        <f t="array" ref="G41">SUM(COUNTIFS(#REF!,{"TRUE"}))</f>
        <v>#REF!</v>
      </c>
      <c r="H41" s="18" t="e">
        <f t="shared" si="6"/>
        <v>#REF!</v>
      </c>
    </row>
    <row r="42" spans="1:8" x14ac:dyDescent="0.35">
      <c r="A42" s="20"/>
      <c r="B42" s="35" t="s">
        <v>35</v>
      </c>
      <c r="C42" s="11">
        <v>419</v>
      </c>
      <c r="D42" s="11">
        <v>478</v>
      </c>
      <c r="E42" s="13">
        <v>0.87656903765690375</v>
      </c>
      <c r="F42" s="11" t="e" cm="1">
        <f t="array" ref="F42">SUM(COUNTIFS(#REF!,{"To a moderate extent","To a great extent"},#REF!,{"TRUE"}))</f>
        <v>#REF!</v>
      </c>
      <c r="G42" s="11" t="e" cm="1">
        <f t="array" ref="G42">SUM(COUNTIFS(#REF!,{"TRUE"}))</f>
        <v>#REF!</v>
      </c>
      <c r="H42" s="13" t="e">
        <f t="shared" si="6"/>
        <v>#REF!</v>
      </c>
    </row>
    <row r="43" spans="1:8" x14ac:dyDescent="0.35">
      <c r="A43" s="20"/>
      <c r="B43" s="34" t="s">
        <v>36</v>
      </c>
      <c r="C43" s="16">
        <v>307</v>
      </c>
      <c r="D43" s="16">
        <v>478</v>
      </c>
      <c r="E43" s="18">
        <v>0.64225941422594146</v>
      </c>
      <c r="F43" s="16" t="e" cm="1">
        <f t="array" ref="F43">SUM(COUNTIFS(#REF!,{"To a moderate extent","To a great extent"},#REF!,{"TRUE"}))</f>
        <v>#REF!</v>
      </c>
      <c r="G43" s="16" t="e" cm="1">
        <f t="array" ref="G43">SUM(COUNTIFS(#REF!,{"TRUE"}))</f>
        <v>#REF!</v>
      </c>
      <c r="H43" s="18" t="e">
        <f t="shared" si="6"/>
        <v>#REF!</v>
      </c>
    </row>
    <row r="44" spans="1:8" x14ac:dyDescent="0.35">
      <c r="A44" s="20"/>
      <c r="B44" s="35" t="s">
        <v>37</v>
      </c>
      <c r="C44" s="11">
        <v>383</v>
      </c>
      <c r="D44" s="11">
        <v>478</v>
      </c>
      <c r="E44" s="13">
        <v>0.80125523012552302</v>
      </c>
      <c r="F44" s="11" t="e" cm="1">
        <f t="array" ref="F44">SUM(COUNTIFS(#REF!,{"To a moderate extent","To a great extent"},#REF!,{"TRUE"}))</f>
        <v>#REF!</v>
      </c>
      <c r="G44" s="11" t="e" cm="1">
        <f t="array" ref="G44">SUM(COUNTIFS(#REF!,{"TRUE"}))</f>
        <v>#REF!</v>
      </c>
      <c r="H44" s="13" t="e">
        <f t="shared" si="6"/>
        <v>#REF!</v>
      </c>
    </row>
    <row r="45" spans="1:8" x14ac:dyDescent="0.35">
      <c r="A45" s="20"/>
      <c r="B45" s="34" t="s">
        <v>38</v>
      </c>
      <c r="C45" s="16">
        <v>359</v>
      </c>
      <c r="D45" s="16">
        <v>478</v>
      </c>
      <c r="E45" s="18">
        <v>0.7510460251046025</v>
      </c>
      <c r="F45" s="16" t="e" cm="1">
        <f t="array" ref="F45">SUM(COUNTIFS(#REF!,{"To a moderate extent","To a great extent"},#REF!,{"TRUE"}))</f>
        <v>#REF!</v>
      </c>
      <c r="G45" s="16" t="e" cm="1">
        <f t="array" ref="G45">SUM(COUNTIFS(#REF!,{"TRUE"}))</f>
        <v>#REF!</v>
      </c>
      <c r="H45" s="18" t="e">
        <f t="shared" si="6"/>
        <v>#REF!</v>
      </c>
    </row>
    <row r="46" spans="1:8" x14ac:dyDescent="0.35">
      <c r="A46" s="20"/>
      <c r="B46" s="35" t="s">
        <v>39</v>
      </c>
      <c r="C46" s="11">
        <v>328</v>
      </c>
      <c r="D46" s="11">
        <v>478</v>
      </c>
      <c r="E46" s="13">
        <v>0.68619246861924688</v>
      </c>
      <c r="F46" s="11" t="e" cm="1">
        <f t="array" ref="F46">SUM(COUNTIFS(#REF!,{"To a moderate extent","To a great extent"},#REF!,{"TRUE"}))</f>
        <v>#REF!</v>
      </c>
      <c r="G46" s="11" t="e" cm="1">
        <f t="array" ref="G46">SUM(COUNTIFS(#REF!,{"TRUE"}))</f>
        <v>#REF!</v>
      </c>
      <c r="H46" s="13" t="e">
        <f t="shared" si="6"/>
        <v>#REF!</v>
      </c>
    </row>
    <row r="47" spans="1:8" x14ac:dyDescent="0.35">
      <c r="A47" s="20"/>
      <c r="B47" s="34" t="s">
        <v>40</v>
      </c>
      <c r="C47" s="16">
        <v>357</v>
      </c>
      <c r="D47" s="16">
        <v>478</v>
      </c>
      <c r="E47" s="18">
        <v>0.7468619246861925</v>
      </c>
      <c r="F47" s="16" t="e" cm="1">
        <f t="array" ref="F47">SUM(COUNTIFS(#REF!,{"To a moderate extent","To a great extent"},#REF!,{"TRUE"}))</f>
        <v>#REF!</v>
      </c>
      <c r="G47" s="16" t="e" cm="1">
        <f t="array" ref="G47">SUM(COUNTIFS(#REF!,{"TRUE"}))</f>
        <v>#REF!</v>
      </c>
      <c r="H47" s="18" t="e">
        <f t="shared" si="6"/>
        <v>#REF!</v>
      </c>
    </row>
    <row r="48" spans="1:8" x14ac:dyDescent="0.35">
      <c r="A48" s="20"/>
      <c r="B48" s="35" t="s">
        <v>41</v>
      </c>
      <c r="C48" s="11">
        <v>292</v>
      </c>
      <c r="D48" s="11">
        <v>478</v>
      </c>
      <c r="E48" s="13">
        <v>0.61087866108786615</v>
      </c>
      <c r="F48" s="11" t="e" cm="1">
        <f t="array" ref="F48">SUM(COUNTIFS(#REF!,{"To a moderate extent","To a great extent"},#REF!,{"TRUE"}))</f>
        <v>#REF!</v>
      </c>
      <c r="G48" s="11" t="e" cm="1">
        <f t="array" ref="G48">SUM(COUNTIFS(#REF!,{"TRUE"}))</f>
        <v>#REF!</v>
      </c>
      <c r="H48" s="13" t="e">
        <f t="shared" si="6"/>
        <v>#REF!</v>
      </c>
    </row>
    <row r="49" spans="1:8" x14ac:dyDescent="0.35">
      <c r="A49" s="29" t="s">
        <v>42</v>
      </c>
      <c r="B49" s="30"/>
      <c r="C49" s="32"/>
      <c r="D49" s="32"/>
      <c r="E49" s="33"/>
      <c r="F49" s="32"/>
      <c r="G49" s="32"/>
      <c r="H49" s="33"/>
    </row>
    <row r="50" spans="1:8" x14ac:dyDescent="0.35">
      <c r="A50" s="20"/>
      <c r="B50" s="34" t="s">
        <v>43</v>
      </c>
      <c r="C50" s="16">
        <v>374</v>
      </c>
      <c r="D50" s="16">
        <v>478</v>
      </c>
      <c r="E50" s="18">
        <v>0.78242677824267781</v>
      </c>
      <c r="F50" s="16" t="e" cm="1">
        <f t="array" ref="F50">SUM(COUNTIFS(#REF!,{"To a moderate extent","To a great extent"},#REF!,{"TRUE"}))</f>
        <v>#REF!</v>
      </c>
      <c r="G50" s="16" t="e" cm="1">
        <f t="array" ref="G50">SUM(COUNTIFS(#REF!,{"TRUE"}))</f>
        <v>#REF!</v>
      </c>
      <c r="H50" s="18" t="e">
        <f t="shared" ref="H50:H51" si="7">F50/G50</f>
        <v>#REF!</v>
      </c>
    </row>
    <row r="51" spans="1:8" x14ac:dyDescent="0.35">
      <c r="A51" s="21"/>
      <c r="B51" s="35" t="s">
        <v>44</v>
      </c>
      <c r="C51" s="11">
        <v>434</v>
      </c>
      <c r="D51" s="11">
        <v>478</v>
      </c>
      <c r="E51" s="13">
        <v>0.90794979079497906</v>
      </c>
      <c r="F51" s="11" t="e" cm="1">
        <f t="array" ref="F51">SUM(COUNTIFS(#REF!,{"To a moderate extent","To a great extent"},#REF!,{"TRUE"}))</f>
        <v>#REF!</v>
      </c>
      <c r="G51" s="11" t="e" cm="1">
        <f t="array" ref="G51">SUM(COUNTIFS(#REF!,{"TRUE"}))</f>
        <v>#REF!</v>
      </c>
      <c r="H51" s="13" t="e">
        <f t="shared" si="7"/>
        <v>#REF!</v>
      </c>
    </row>
    <row r="52" spans="1:8" x14ac:dyDescent="0.35">
      <c r="A52" s="21"/>
      <c r="B52" s="34" t="s">
        <v>45</v>
      </c>
      <c r="C52" s="16">
        <v>422</v>
      </c>
      <c r="D52" s="16">
        <v>478</v>
      </c>
      <c r="E52" s="18">
        <v>0.88284518828451886</v>
      </c>
      <c r="F52" s="16" t="e" cm="1">
        <f t="array" ref="F52">SUM(COUNTIFS(#REF!,{"To a moderate extent","To a great extent"},#REF!,{"TRUE"}))</f>
        <v>#REF!</v>
      </c>
      <c r="G52" s="16" t="e" cm="1">
        <f t="array" ref="G52">SUM(COUNTIFS(#REF!,{"TRUE"}))</f>
        <v>#REF!</v>
      </c>
      <c r="H52" s="18" t="e">
        <f t="shared" ref="H52:H53" si="8">F52/G52</f>
        <v>#REF!</v>
      </c>
    </row>
    <row r="53" spans="1:8" x14ac:dyDescent="0.35">
      <c r="A53" s="21"/>
      <c r="B53" s="35" t="s">
        <v>46</v>
      </c>
      <c r="C53" s="11">
        <v>352</v>
      </c>
      <c r="D53" s="11">
        <v>478</v>
      </c>
      <c r="E53" s="13">
        <v>0.7364016736401674</v>
      </c>
      <c r="F53" s="11" t="e" cm="1">
        <f t="array" ref="F53">SUM(COUNTIFS(#REF!,{"To a moderate extent","To a great extent"},#REF!,{"TRUE"}))</f>
        <v>#REF!</v>
      </c>
      <c r="G53" s="11" t="e" cm="1">
        <f t="array" ref="G53">SUM(COUNTIFS(#REF!,{"TRUE"}))</f>
        <v>#REF!</v>
      </c>
      <c r="H53" s="13" t="e">
        <f t="shared" si="8"/>
        <v>#REF!</v>
      </c>
    </row>
    <row r="54" spans="1:8" x14ac:dyDescent="0.35">
      <c r="A54" s="29" t="s">
        <v>47</v>
      </c>
      <c r="B54" s="30"/>
      <c r="C54" s="31"/>
      <c r="D54" s="32"/>
      <c r="E54" s="33"/>
      <c r="F54" s="32"/>
      <c r="G54" s="32"/>
      <c r="H54" s="33"/>
    </row>
    <row r="55" spans="1:8" x14ac:dyDescent="0.35">
      <c r="A55" s="22"/>
      <c r="B55" s="38" t="s">
        <v>48</v>
      </c>
      <c r="C55" s="65" t="s">
        <v>60</v>
      </c>
      <c r="D55" s="66"/>
      <c r="E55" s="66"/>
      <c r="F55" s="66"/>
      <c r="G55" s="66"/>
      <c r="H55" s="67"/>
    </row>
    <row r="56" spans="1:8" x14ac:dyDescent="0.35">
      <c r="A56" s="22"/>
      <c r="B56" s="35" t="s">
        <v>49</v>
      </c>
      <c r="C56" s="68"/>
      <c r="D56" s="69"/>
      <c r="E56" s="69"/>
      <c r="F56" s="69"/>
      <c r="G56" s="69"/>
      <c r="H56" s="70"/>
    </row>
    <row r="57" spans="1:8" x14ac:dyDescent="0.35">
      <c r="A57" s="22"/>
      <c r="B57" s="34" t="s">
        <v>50</v>
      </c>
      <c r="C57" s="68"/>
      <c r="D57" s="69"/>
      <c r="E57" s="69"/>
      <c r="F57" s="69"/>
      <c r="G57" s="69"/>
      <c r="H57" s="70"/>
    </row>
    <row r="58" spans="1:8" x14ac:dyDescent="0.35">
      <c r="A58" s="22"/>
      <c r="B58" s="35" t="s">
        <v>51</v>
      </c>
      <c r="C58" s="68"/>
      <c r="D58" s="69"/>
      <c r="E58" s="69"/>
      <c r="F58" s="69"/>
      <c r="G58" s="69"/>
      <c r="H58" s="70"/>
    </row>
    <row r="59" spans="1:8" x14ac:dyDescent="0.35">
      <c r="A59" s="22"/>
      <c r="B59" s="34" t="s">
        <v>52</v>
      </c>
      <c r="C59" s="68"/>
      <c r="D59" s="69"/>
      <c r="E59" s="69"/>
      <c r="F59" s="69"/>
      <c r="G59" s="69"/>
      <c r="H59" s="70"/>
    </row>
    <row r="60" spans="1:8" x14ac:dyDescent="0.35">
      <c r="A60" s="22"/>
      <c r="B60" s="35" t="s">
        <v>53</v>
      </c>
      <c r="C60" s="68"/>
      <c r="D60" s="69"/>
      <c r="E60" s="69"/>
      <c r="F60" s="69"/>
      <c r="G60" s="69"/>
      <c r="H60" s="70"/>
    </row>
    <row r="61" spans="1:8" x14ac:dyDescent="0.35">
      <c r="A61" s="39"/>
      <c r="B61" s="34" t="s">
        <v>54</v>
      </c>
      <c r="C61" s="71"/>
      <c r="D61" s="72"/>
      <c r="E61" s="72"/>
      <c r="F61" s="72"/>
      <c r="G61" s="72"/>
      <c r="H61" s="73"/>
    </row>
    <row r="62" spans="1:8" x14ac:dyDescent="0.35">
      <c r="A62" s="22"/>
      <c r="B62" s="35" t="s">
        <v>55</v>
      </c>
      <c r="C62" s="57">
        <v>264</v>
      </c>
      <c r="D62" s="54">
        <v>435</v>
      </c>
      <c r="E62" s="56">
        <v>0.60689655172413792</v>
      </c>
      <c r="F62" s="57" t="e" cm="1">
        <f t="array" ref="F62">SUM(COUNTIFS(#REF!,{"To a moderate extent","To a great extent"},#REF!,{"TRUE"}))</f>
        <v>#REF!</v>
      </c>
      <c r="G62" s="54" t="e" cm="1">
        <f t="array" ref="G62">SUM(COUNTIFS(#REF!,{"TRUE"}))-(COUNTIF(#REF!,{"Not Applicable"}))</f>
        <v>#REF!</v>
      </c>
      <c r="H62" s="55" t="e">
        <f t="shared" ref="H62" si="9">F62/G62</f>
        <v>#REF!</v>
      </c>
    </row>
    <row r="63" spans="1:8" x14ac:dyDescent="0.35">
      <c r="A63" s="22"/>
      <c r="B63" s="40" t="s">
        <v>56</v>
      </c>
      <c r="C63" s="59">
        <v>203</v>
      </c>
      <c r="D63" s="24">
        <v>426</v>
      </c>
      <c r="E63" s="60">
        <v>0.47652582159624413</v>
      </c>
      <c r="F63" s="59" t="e" cm="1">
        <f t="array" ref="F63">SUM(COUNTIFS(#REF!,{"To a moderate extent","To a great extent"},#REF!,{"TRUE"}))</f>
        <v>#REF!</v>
      </c>
      <c r="G63" s="24" t="e" cm="1">
        <f t="array" ref="G63">SUM(COUNTIFS(#REF!,{"TRUE"}))-(COUNTIF(#REF!,{"Not Applicable"}))</f>
        <v>#REF!</v>
      </c>
      <c r="H63" s="60" t="e">
        <f t="shared" ref="H63" si="10">F63/G63</f>
        <v>#REF!</v>
      </c>
    </row>
    <row r="64" spans="1:8" ht="26" x14ac:dyDescent="0.35">
      <c r="A64" s="41"/>
      <c r="B64" s="42"/>
      <c r="C64" s="43"/>
      <c r="D64" s="44"/>
      <c r="E64" s="45"/>
      <c r="F64" s="44" t="s">
        <v>57</v>
      </c>
      <c r="G64" s="44" t="s">
        <v>58</v>
      </c>
      <c r="H64" s="45" t="s">
        <v>59</v>
      </c>
    </row>
    <row r="65" spans="1:8" ht="22" x14ac:dyDescent="0.45">
      <c r="A65" s="46"/>
      <c r="B65" s="47" t="s">
        <v>65</v>
      </c>
      <c r="C65" s="48">
        <v>478</v>
      </c>
      <c r="D65" s="49">
        <v>2441</v>
      </c>
      <c r="E65" s="50">
        <f>C65/D65</f>
        <v>0.19582138467841048</v>
      </c>
      <c r="F65" s="48" t="e">
        <f>G19</f>
        <v>#REF!</v>
      </c>
      <c r="G65" s="3">
        <v>31</v>
      </c>
      <c r="H65" s="50" t="e">
        <f>F65/G65</f>
        <v>#REF!</v>
      </c>
    </row>
    <row r="66" spans="1:8" ht="16.5" x14ac:dyDescent="0.35">
      <c r="A66" s="58" t="s">
        <v>69</v>
      </c>
    </row>
    <row r="67" spans="1:8" ht="16.5" x14ac:dyDescent="0.35">
      <c r="A67" s="58" t="s">
        <v>71</v>
      </c>
    </row>
    <row r="68" spans="1:8" ht="16.5" x14ac:dyDescent="0.35">
      <c r="A68" s="58" t="s">
        <v>70</v>
      </c>
    </row>
    <row r="69" spans="1:8" ht="16.5" x14ac:dyDescent="0.35">
      <c r="A69" s="58" t="s">
        <v>64</v>
      </c>
    </row>
  </sheetData>
  <mergeCells count="10">
    <mergeCell ref="A1:H3"/>
    <mergeCell ref="A4:H4"/>
    <mergeCell ref="A5:B6"/>
    <mergeCell ref="C5:E5"/>
    <mergeCell ref="F5:H5"/>
    <mergeCell ref="A16:A17"/>
    <mergeCell ref="B16:B17"/>
    <mergeCell ref="C16:E16"/>
    <mergeCell ref="F16:H16"/>
    <mergeCell ref="C55:H6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15AE161D33644C87CF8C61106896FB" ma:contentTypeVersion="19" ma:contentTypeDescription="Create a new document." ma:contentTypeScope="" ma:versionID="65b9e143c3678ea8d57ee732ebad42c3">
  <xsd:schema xmlns:xsd="http://www.w3.org/2001/XMLSchema" xmlns:xs="http://www.w3.org/2001/XMLSchema" xmlns:p="http://schemas.microsoft.com/office/2006/metadata/properties" xmlns:ns2="e362237a-3c0b-4987-a124-ae4038626336" xmlns:ns3="a0fbe04f-3e78-40fb-872f-914bcfffbe34" targetNamespace="http://schemas.microsoft.com/office/2006/metadata/properties" ma:root="true" ma:fieldsID="7a5bac93a733bbcf5c07fe20cbab646d" ns2:_="" ns3:_="">
    <xsd:import namespace="e362237a-3c0b-4987-a124-ae4038626336"/>
    <xsd:import namespace="a0fbe04f-3e78-40fb-872f-914bcfffbe34"/>
    <xsd:element name="properties">
      <xsd:complexType>
        <xsd:sequence>
          <xsd:element name="documentManagement">
            <xsd:complexType>
              <xsd:all>
                <xsd:element ref="ns2:Review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Test_x0020_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2237a-3c0b-4987-a124-ae4038626336" elementFormDefault="qualified">
    <xsd:import namespace="http://schemas.microsoft.com/office/2006/documentManagement/types"/>
    <xsd:import namespace="http://schemas.microsoft.com/office/infopath/2007/PartnerControls"/>
    <xsd:element name="ReviewStatus" ma:index="4" nillable="true" ma:displayName="Review Status" ma:default="Draft" ma:format="Dropdown" ma:internalName="ReviewStatus0">
      <xsd:simpleType>
        <xsd:restriction base="dms:Choice">
          <xsd:enumeration value="Draft"/>
          <xsd:enumeration value="Final"/>
          <xsd:enumeration value="Approved by MDE Leadership"/>
          <xsd:enumeration value="Template"/>
          <xsd:enumeration value="Working"/>
          <xsd:enumeration value="Web"/>
          <xsd:enumeration value="Posted PDF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d83692-8000-456c-81e0-753272234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Test_x0020_Hyperlink" ma:index="24" nillable="true" ma:displayName="Test Hyperlink" ma:format="Hyperlink" ma:internalName="Test_x0020_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be04f-3e78-40fb-872f-914bcfffbe3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06f4e1f-8202-45ed-8aaf-ddfa3bf1faf0}" ma:internalName="TaxCatchAll" ma:showField="CatchAllData" ma:web="a0fbe04f-3e78-40fb-872f-914bcfffbe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2123B-595D-4C58-AB17-1E786652B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2237a-3c0b-4987-a124-ae4038626336"/>
    <ds:schemaRef ds:uri="a0fbe04f-3e78-40fb-872f-914bcfffbe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32F18B-4961-416C-A5AD-BDB5784E25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Corwin</dc:creator>
  <cp:lastModifiedBy>Tessa Corwin</cp:lastModifiedBy>
  <cp:lastPrinted>2024-07-03T17:49:01Z</cp:lastPrinted>
  <dcterms:created xsi:type="dcterms:W3CDTF">2024-07-05T19:14:50Z</dcterms:created>
  <dcterms:modified xsi:type="dcterms:W3CDTF">2025-06-10T11:04:03Z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57d072-e082-4187-b003-3ca2cdf52d65_Enabled">
    <vt:lpwstr>true</vt:lpwstr>
  </property>
  <property fmtid="{D5CDD505-2E9C-101B-9397-08002B2CF9AE}" pid="3" name="MSIP_Label_7d57d072-e082-4187-b003-3ca2cdf52d65_SetDate">
    <vt:lpwstr>2024-07-03T16:55:25Z</vt:lpwstr>
  </property>
  <property fmtid="{D5CDD505-2E9C-101B-9397-08002B2CF9AE}" pid="4" name="MSIP_Label_7d57d072-e082-4187-b003-3ca2cdf52d65_Method">
    <vt:lpwstr>Privileged</vt:lpwstr>
  </property>
  <property fmtid="{D5CDD505-2E9C-101B-9397-08002B2CF9AE}" pid="5" name="MSIP_Label_7d57d072-e082-4187-b003-3ca2cdf52d65_Name">
    <vt:lpwstr>7d57d072-e082-4187-b003-3ca2cdf52d65</vt:lpwstr>
  </property>
  <property fmtid="{D5CDD505-2E9C-101B-9397-08002B2CF9AE}" pid="6" name="MSIP_Label_7d57d072-e082-4187-b003-3ca2cdf52d65_SiteId">
    <vt:lpwstr>d5fb7087-3777-42ad-966a-892ef47225d1</vt:lpwstr>
  </property>
  <property fmtid="{D5CDD505-2E9C-101B-9397-08002B2CF9AE}" pid="7" name="MSIP_Label_7d57d072-e082-4187-b003-3ca2cdf52d65_ActionId">
    <vt:lpwstr>e7230925-37fb-41b0-a740-78c800bfd65a</vt:lpwstr>
  </property>
  <property fmtid="{D5CDD505-2E9C-101B-9397-08002B2CF9AE}" pid="8" name="MSIP_Label_7d57d072-e082-4187-b003-3ca2cdf52d65_ContentBits">
    <vt:lpwstr>0</vt:lpwstr>
  </property>
</Properties>
</file>